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6CCD3D68-6D3B-4936-95F3-1425E4DC679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7" i="1"/>
  <c r="E8" i="1"/>
  <c r="F8" i="1" s="1"/>
  <c r="E9" i="1"/>
  <c r="E10" i="1"/>
  <c r="F10" i="1" s="1"/>
  <c r="E11" i="1"/>
  <c r="E12" i="1"/>
  <c r="E13" i="1"/>
  <c r="E14" i="1"/>
  <c r="F14" i="1" s="1"/>
  <c r="E15" i="1"/>
  <c r="E16" i="1"/>
  <c r="F16" i="1" s="1"/>
  <c r="G6" i="1"/>
  <c r="G7" i="1"/>
  <c r="H7" i="1" s="1"/>
  <c r="G8" i="1"/>
  <c r="H8" i="1" s="1"/>
  <c r="G9" i="1"/>
  <c r="H9" i="1" s="1"/>
  <c r="G10" i="1"/>
  <c r="H10" i="1" s="1"/>
  <c r="G11" i="1"/>
  <c r="H11" i="1" s="1"/>
  <c r="G12" i="1"/>
  <c r="G13" i="1"/>
  <c r="H13" i="1" s="1"/>
  <c r="G14" i="1"/>
  <c r="H14" i="1" s="1"/>
  <c r="G15" i="1"/>
  <c r="H15" i="1" s="1"/>
  <c r="G16" i="1"/>
  <c r="M7" i="1"/>
  <c r="N7" i="1" s="1"/>
  <c r="O7" i="1"/>
  <c r="P7" i="1" s="1"/>
  <c r="M8" i="1"/>
  <c r="N8" i="1" s="1"/>
  <c r="O8" i="1"/>
  <c r="P8" i="1" s="1"/>
  <c r="M9" i="1"/>
  <c r="N9" i="1" s="1"/>
  <c r="O9" i="1"/>
  <c r="P9" i="1" s="1"/>
  <c r="M10" i="1"/>
  <c r="N10" i="1" s="1"/>
  <c r="O10" i="1"/>
  <c r="P10" i="1" s="1"/>
  <c r="M11" i="1"/>
  <c r="N11" i="1" s="1"/>
  <c r="O11" i="1"/>
  <c r="P11" i="1" s="1"/>
  <c r="M12" i="1"/>
  <c r="N12" i="1" s="1"/>
  <c r="O12" i="1"/>
  <c r="P12" i="1" s="1"/>
  <c r="M13" i="1"/>
  <c r="N13" i="1" s="1"/>
  <c r="O13" i="1"/>
  <c r="P13" i="1" s="1"/>
  <c r="M14" i="1"/>
  <c r="N14" i="1" s="1"/>
  <c r="O14" i="1"/>
  <c r="P14" i="1" s="1"/>
  <c r="M15" i="1"/>
  <c r="N15" i="1" s="1"/>
  <c r="O15" i="1"/>
  <c r="P15" i="1" s="1"/>
  <c r="M16" i="1"/>
  <c r="N16" i="1" s="1"/>
  <c r="O16" i="1"/>
  <c r="P16" i="1" s="1"/>
  <c r="M19" i="1"/>
  <c r="N19" i="1" s="1"/>
  <c r="O19" i="1"/>
  <c r="P19" i="1" s="1"/>
  <c r="M20" i="1"/>
  <c r="N20" i="1" s="1"/>
  <c r="O20" i="1"/>
  <c r="M21" i="1"/>
  <c r="N21" i="1" s="1"/>
  <c r="O21" i="1"/>
  <c r="P21" i="1" s="1"/>
  <c r="M22" i="1"/>
  <c r="N22" i="1" s="1"/>
  <c r="O22" i="1"/>
  <c r="P22" i="1" s="1"/>
  <c r="M23" i="1"/>
  <c r="N23" i="1" s="1"/>
  <c r="O23" i="1"/>
  <c r="P23" i="1" s="1"/>
  <c r="M24" i="1"/>
  <c r="N24" i="1" s="1"/>
  <c r="O24" i="1"/>
  <c r="P24" i="1" s="1"/>
  <c r="M25" i="1"/>
  <c r="N25" i="1" s="1"/>
  <c r="O25" i="1"/>
  <c r="P25" i="1" s="1"/>
  <c r="M26" i="1"/>
  <c r="N26" i="1" s="1"/>
  <c r="O26" i="1"/>
  <c r="P26" i="1" s="1"/>
  <c r="M27" i="1"/>
  <c r="N27" i="1" s="1"/>
  <c r="O27" i="1"/>
  <c r="P27" i="1" s="1"/>
  <c r="M28" i="1"/>
  <c r="N28" i="1" s="1"/>
  <c r="O28" i="1"/>
  <c r="P28" i="1" s="1"/>
  <c r="M29" i="1"/>
  <c r="N29" i="1" s="1"/>
  <c r="O29" i="1"/>
  <c r="P29" i="1" s="1"/>
  <c r="M30" i="1"/>
  <c r="N30" i="1" s="1"/>
  <c r="O30" i="1"/>
  <c r="P30" i="1" s="1"/>
  <c r="M31" i="1"/>
  <c r="N31" i="1" s="1"/>
  <c r="O31" i="1"/>
  <c r="P31" i="1" s="1"/>
  <c r="M34" i="1"/>
  <c r="N34" i="1" s="1"/>
  <c r="O34" i="1"/>
  <c r="M35" i="1"/>
  <c r="N35" i="1" s="1"/>
  <c r="O35" i="1"/>
  <c r="P35" i="1" s="1"/>
  <c r="M36" i="1"/>
  <c r="N36" i="1" s="1"/>
  <c r="O36" i="1"/>
  <c r="P36" i="1" s="1"/>
  <c r="M37" i="1"/>
  <c r="N37" i="1" s="1"/>
  <c r="O37" i="1"/>
  <c r="P37" i="1" s="1"/>
  <c r="M38" i="1"/>
  <c r="N38" i="1" s="1"/>
  <c r="O38" i="1"/>
  <c r="P38" i="1" s="1"/>
  <c r="M39" i="1"/>
  <c r="N39" i="1" s="1"/>
  <c r="O39" i="1"/>
  <c r="P39" i="1" s="1"/>
  <c r="M40" i="1"/>
  <c r="N40" i="1" s="1"/>
  <c r="O40" i="1"/>
  <c r="P40" i="1" s="1"/>
  <c r="M41" i="1"/>
  <c r="N41" i="1" s="1"/>
  <c r="O41" i="1"/>
  <c r="P41" i="1" s="1"/>
  <c r="M42" i="1"/>
  <c r="N42" i="1" s="1"/>
  <c r="O42" i="1"/>
  <c r="P42" i="1" s="1"/>
  <c r="M43" i="1"/>
  <c r="N43" i="1" s="1"/>
  <c r="O43" i="1"/>
  <c r="P43" i="1" s="1"/>
  <c r="M44" i="1"/>
  <c r="N44" i="1" s="1"/>
  <c r="O44" i="1"/>
  <c r="P44" i="1" s="1"/>
  <c r="M47" i="1"/>
  <c r="N47" i="1" s="1"/>
  <c r="O47" i="1"/>
  <c r="P47" i="1" s="1"/>
  <c r="M48" i="1"/>
  <c r="N48" i="1" s="1"/>
  <c r="O48" i="1"/>
  <c r="M49" i="1"/>
  <c r="N49" i="1" s="1"/>
  <c r="O49" i="1"/>
  <c r="P49" i="1" s="1"/>
  <c r="M50" i="1"/>
  <c r="N50" i="1" s="1"/>
  <c r="O50" i="1"/>
  <c r="P50" i="1" s="1"/>
  <c r="M51" i="1"/>
  <c r="N51" i="1" s="1"/>
  <c r="O51" i="1"/>
  <c r="P51" i="1" s="1"/>
  <c r="M52" i="1"/>
  <c r="N52" i="1" s="1"/>
  <c r="O52" i="1"/>
  <c r="P52" i="1" s="1"/>
  <c r="M53" i="1"/>
  <c r="N53" i="1"/>
  <c r="O53" i="1"/>
  <c r="P53" i="1" s="1"/>
  <c r="O6" i="1"/>
  <c r="P6" i="1" s="1"/>
  <c r="M6" i="1"/>
  <c r="H12" i="1"/>
  <c r="H16" i="1"/>
  <c r="G19" i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4" i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7" i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V7" i="1"/>
  <c r="F9" i="1"/>
  <c r="F12" i="1"/>
  <c r="F13" i="1"/>
  <c r="F15" i="1"/>
  <c r="E19" i="1"/>
  <c r="F19" i="1" s="1"/>
  <c r="E20" i="1"/>
  <c r="F20" i="1" s="1"/>
  <c r="E21" i="1"/>
  <c r="E22" i="1"/>
  <c r="F22" i="1" s="1"/>
  <c r="E23" i="1"/>
  <c r="F23" i="1" s="1"/>
  <c r="E24" i="1"/>
  <c r="F24" i="1" s="1"/>
  <c r="E25" i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4" i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Q53" i="1" l="1"/>
  <c r="Q16" i="1"/>
  <c r="J26" i="1"/>
  <c r="R35" i="1"/>
  <c r="J21" i="1"/>
  <c r="Q15" i="1"/>
  <c r="J25" i="1"/>
  <c r="R42" i="1"/>
  <c r="R53" i="1"/>
  <c r="R40" i="1"/>
  <c r="R39" i="1"/>
  <c r="R50" i="1"/>
  <c r="Q49" i="1"/>
  <c r="V14" i="1"/>
  <c r="V10" i="1"/>
  <c r="O54" i="1"/>
  <c r="R51" i="1" s="1"/>
  <c r="G17" i="1"/>
  <c r="V11" i="1"/>
  <c r="F54" i="1"/>
  <c r="G45" i="1"/>
  <c r="O45" i="1"/>
  <c r="R34" i="1" s="1"/>
  <c r="P34" i="1"/>
  <c r="P45" i="1" s="1"/>
  <c r="V12" i="1"/>
  <c r="V8" i="1"/>
  <c r="F11" i="1"/>
  <c r="P17" i="1"/>
  <c r="F25" i="1"/>
  <c r="F7" i="1"/>
  <c r="G54" i="1"/>
  <c r="G32" i="1"/>
  <c r="V15" i="1"/>
  <c r="F21" i="1"/>
  <c r="M45" i="1"/>
  <c r="Q42" i="1" s="1"/>
  <c r="O32" i="1"/>
  <c r="R26" i="1" s="1"/>
  <c r="P48" i="1"/>
  <c r="P54" i="1" s="1"/>
  <c r="P20" i="1"/>
  <c r="P32" i="1" s="1"/>
  <c r="V16" i="1"/>
  <c r="E45" i="1"/>
  <c r="I34" i="1" s="1"/>
  <c r="M17" i="1"/>
  <c r="Q6" i="1" s="1"/>
  <c r="V13" i="1"/>
  <c r="V9" i="1"/>
  <c r="N45" i="1"/>
  <c r="N54" i="1"/>
  <c r="N32" i="1"/>
  <c r="F34" i="1"/>
  <c r="F45" i="1" s="1"/>
  <c r="H34" i="1"/>
  <c r="E17" i="1"/>
  <c r="I9" i="1" s="1"/>
  <c r="E32" i="1"/>
  <c r="I25" i="1" s="1"/>
  <c r="E54" i="1"/>
  <c r="I53" i="1" s="1"/>
  <c r="O17" i="1"/>
  <c r="R8" i="1" s="1"/>
  <c r="M32" i="1"/>
  <c r="Q28" i="1" s="1"/>
  <c r="M54" i="1"/>
  <c r="Q47" i="1" s="1"/>
  <c r="H47" i="1"/>
  <c r="H19" i="1"/>
  <c r="H32" i="1" s="1"/>
  <c r="N6" i="1"/>
  <c r="N17" i="1" s="1"/>
  <c r="H6" i="1"/>
  <c r="Q17" i="1" l="1"/>
  <c r="Q51" i="1"/>
  <c r="R22" i="1"/>
  <c r="Q7" i="1"/>
  <c r="R47" i="1"/>
  <c r="Q8" i="1"/>
  <c r="Q10" i="1"/>
  <c r="Q13" i="1"/>
  <c r="Q14" i="1"/>
  <c r="Q11" i="1"/>
  <c r="Q22" i="1"/>
  <c r="R21" i="1"/>
  <c r="R52" i="1"/>
  <c r="R24" i="1"/>
  <c r="R36" i="1"/>
  <c r="R43" i="1"/>
  <c r="R27" i="1"/>
  <c r="R23" i="1"/>
  <c r="R31" i="1"/>
  <c r="R28" i="1"/>
  <c r="R20" i="1"/>
  <c r="J22" i="1"/>
  <c r="J30" i="1"/>
  <c r="J23" i="1"/>
  <c r="J31" i="1"/>
  <c r="Q30" i="1"/>
  <c r="R29" i="1"/>
  <c r="Q26" i="1"/>
  <c r="R19" i="1"/>
  <c r="R44" i="1"/>
  <c r="R25" i="1"/>
  <c r="Q29" i="1"/>
  <c r="R37" i="1"/>
  <c r="R41" i="1"/>
  <c r="R38" i="1"/>
  <c r="R12" i="1"/>
  <c r="Q19" i="1"/>
  <c r="Q27" i="1"/>
  <c r="Q21" i="1"/>
  <c r="Q20" i="1"/>
  <c r="Q9" i="1"/>
  <c r="R48" i="1"/>
  <c r="R7" i="1"/>
  <c r="R15" i="1"/>
  <c r="R13" i="1"/>
  <c r="R30" i="1"/>
  <c r="H45" i="1"/>
  <c r="J34" i="1"/>
  <c r="H54" i="1"/>
  <c r="J47" i="1"/>
  <c r="Q52" i="1"/>
  <c r="Q48" i="1"/>
  <c r="Q54" i="1" s="1"/>
  <c r="Q50" i="1"/>
  <c r="J20" i="1"/>
  <c r="R14" i="1"/>
  <c r="R16" i="1"/>
  <c r="R9" i="1"/>
  <c r="R11" i="1"/>
  <c r="R49" i="1"/>
  <c r="J19" i="1"/>
  <c r="Q24" i="1"/>
  <c r="Q25" i="1"/>
  <c r="Q31" i="1"/>
  <c r="Q23" i="1"/>
  <c r="J28" i="1"/>
  <c r="Q12" i="1"/>
  <c r="J24" i="1"/>
  <c r="R6" i="1"/>
  <c r="J27" i="1"/>
  <c r="R10" i="1"/>
  <c r="J29" i="1"/>
  <c r="I40" i="1"/>
  <c r="Q36" i="1"/>
  <c r="Q40" i="1"/>
  <c r="Q44" i="1"/>
  <c r="Q35" i="1"/>
  <c r="Q39" i="1"/>
  <c r="Q43" i="1"/>
  <c r="Q38" i="1"/>
  <c r="Q37" i="1"/>
  <c r="Q41" i="1"/>
  <c r="Q34" i="1"/>
  <c r="Q45" i="1"/>
  <c r="R45" i="1" s="1"/>
  <c r="I36" i="1"/>
  <c r="J8" i="1"/>
  <c r="J12" i="1"/>
  <c r="J16" i="1"/>
  <c r="J9" i="1"/>
  <c r="J13" i="1"/>
  <c r="J10" i="1"/>
  <c r="J14" i="1"/>
  <c r="J7" i="1"/>
  <c r="J11" i="1"/>
  <c r="J15" i="1"/>
  <c r="J6" i="1"/>
  <c r="I52" i="1"/>
  <c r="I43" i="1"/>
  <c r="I15" i="1"/>
  <c r="I13" i="1"/>
  <c r="I48" i="1"/>
  <c r="I51" i="1"/>
  <c r="I47" i="1"/>
  <c r="I10" i="1"/>
  <c r="I50" i="1"/>
  <c r="I14" i="1"/>
  <c r="I28" i="1"/>
  <c r="I26" i="1"/>
  <c r="I6" i="1"/>
  <c r="I45" i="1"/>
  <c r="J45" i="1" s="1"/>
  <c r="I35" i="1"/>
  <c r="I27" i="1"/>
  <c r="I49" i="1"/>
  <c r="I44" i="1"/>
  <c r="I19" i="1"/>
  <c r="I37" i="1"/>
  <c r="I12" i="1"/>
  <c r="I38" i="1"/>
  <c r="I30" i="1"/>
  <c r="I21" i="1"/>
  <c r="I11" i="1"/>
  <c r="H17" i="1"/>
  <c r="I24" i="1"/>
  <c r="I29" i="1"/>
  <c r="I22" i="1"/>
  <c r="I23" i="1"/>
  <c r="I8" i="1"/>
  <c r="I39" i="1"/>
  <c r="I31" i="1"/>
  <c r="I20" i="1"/>
  <c r="I7" i="1"/>
  <c r="I41" i="1"/>
  <c r="I16" i="1"/>
  <c r="I42" i="1"/>
  <c r="F17" i="1"/>
  <c r="V6" i="1"/>
  <c r="V17" i="1" s="1"/>
  <c r="F32" i="1"/>
  <c r="J40" i="1" l="1"/>
  <c r="J41" i="1"/>
  <c r="J37" i="1"/>
  <c r="J39" i="1"/>
  <c r="J36" i="1"/>
  <c r="J38" i="1"/>
  <c r="J44" i="1"/>
  <c r="J43" i="1"/>
  <c r="J42" i="1"/>
  <c r="J35" i="1"/>
  <c r="I54" i="1"/>
  <c r="R17" i="1"/>
  <c r="R32" i="1"/>
  <c r="R54" i="1"/>
  <c r="Q32" i="1"/>
  <c r="J50" i="1"/>
  <c r="J51" i="1"/>
  <c r="J54" i="1" s="1"/>
  <c r="J53" i="1"/>
  <c r="J52" i="1"/>
  <c r="J49" i="1"/>
  <c r="J48" i="1"/>
  <c r="J32" i="1"/>
  <c r="J17" i="1"/>
  <c r="I32" i="1"/>
  <c r="I17" i="1"/>
</calcChain>
</file>

<file path=xl/sharedStrings.xml><?xml version="1.0" encoding="utf-8"?>
<sst xmlns="http://schemas.openxmlformats.org/spreadsheetml/2006/main" count="44" uniqueCount="21">
  <si>
    <t>Experimental</t>
  </si>
  <si>
    <t>Calculated  by</t>
  </si>
  <si>
    <t xml:space="preserve">Calculated by </t>
  </si>
  <si>
    <t>Relative</t>
  </si>
  <si>
    <t>volitility</t>
  </si>
  <si>
    <t>UNIFAC Model</t>
  </si>
  <si>
    <t>Wilson Model</t>
  </si>
  <si>
    <t>(MPa)</t>
  </si>
  <si>
    <t xml:space="preserve">    </t>
  </si>
  <si>
    <t>relative deviation for y</t>
  </si>
  <si>
    <t>relative deviation for P</t>
  </si>
  <si>
    <t>AVERAGE</t>
  </si>
  <si>
    <t>Δy-Δy ̄</t>
  </si>
  <si>
    <t>Δp-Δp ̄</t>
  </si>
  <si>
    <r>
      <t>y</t>
    </r>
    <r>
      <rPr>
        <vertAlign val="subscript"/>
        <sz val="9"/>
        <color rgb="FF0070C0"/>
        <rFont val="Times New Roman"/>
        <family val="1"/>
      </rPr>
      <t>AAD</t>
    </r>
  </si>
  <si>
    <r>
      <t>P</t>
    </r>
    <r>
      <rPr>
        <vertAlign val="subscript"/>
        <sz val="9"/>
        <color rgb="FF0070C0"/>
        <rFont val="Times New Roman"/>
        <family val="1"/>
      </rPr>
      <t>AAD</t>
    </r>
  </si>
  <si>
    <r>
      <t>y</t>
    </r>
    <r>
      <rPr>
        <vertAlign val="subscript"/>
        <sz val="9"/>
        <color rgb="FFFF0000"/>
        <rFont val="Times New Roman"/>
        <family val="1"/>
      </rPr>
      <t>AAD</t>
    </r>
  </si>
  <si>
    <r>
      <t>P</t>
    </r>
    <r>
      <rPr>
        <vertAlign val="subscript"/>
        <sz val="9"/>
        <color rgb="FFFF0000"/>
        <rFont val="Times New Roman"/>
        <family val="1"/>
      </rPr>
      <t>AAD</t>
    </r>
  </si>
  <si>
    <t>standard deviation for y , delta y</t>
  </si>
  <si>
    <t xml:space="preserve">standard deviation for P </t>
  </si>
  <si>
    <t xml:space="preserve">standard deviation for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</si>
</sst>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7030A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vertAlign val="subscript"/>
      <sz val="9"/>
      <color rgb="FF0070C0"/>
      <name val="Times New Roman"/>
      <family val="1"/>
    </font>
    <font>
      <vertAlign val="subscript"/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165" fontId="0" fillId="0" borderId="0" xfId="0" applyNumberFormat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3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justify" vertical="center" wrapText="1"/>
    </xf>
    <xf numFmtId="165" fontId="6" fillId="0" borderId="0" xfId="0" applyNumberFormat="1" applyFont="1" applyAlignment="1">
      <alignment horizontal="justify" vertical="center" wrapText="1"/>
    </xf>
    <xf numFmtId="165" fontId="6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horizontal="right" vertical="center" wrapText="1"/>
    </xf>
    <xf numFmtId="165" fontId="10" fillId="0" borderId="12" xfId="0" applyNumberFormat="1" applyFont="1" applyBorder="1" applyAlignment="1">
      <alignment horizontal="right" vertical="center" wrapText="1"/>
    </xf>
    <xf numFmtId="165" fontId="10" fillId="0" borderId="13" xfId="0" applyNumberFormat="1" applyFont="1" applyBorder="1" applyAlignment="1">
      <alignment horizontal="right" vertical="center" wrapText="1"/>
    </xf>
    <xf numFmtId="165" fontId="7" fillId="0" borderId="12" xfId="0" applyNumberFormat="1" applyFont="1" applyBorder="1" applyAlignment="1">
      <alignment horizontal="justify" vertical="center" wrapText="1"/>
    </xf>
    <xf numFmtId="165" fontId="7" fillId="0" borderId="13" xfId="0" applyNumberFormat="1" applyFont="1" applyBorder="1" applyAlignment="1">
      <alignment horizontal="justify" vertical="center" wrapText="1"/>
    </xf>
    <xf numFmtId="165" fontId="9" fillId="0" borderId="0" xfId="0" applyNumberFormat="1" applyFont="1" applyAlignment="1">
      <alignment vertical="center" wrapText="1"/>
    </xf>
    <xf numFmtId="165" fontId="8" fillId="0" borderId="13" xfId="0" applyNumberFormat="1" applyFont="1" applyBorder="1" applyAlignment="1">
      <alignment horizontal="justify" vertical="center" wrapText="1"/>
    </xf>
    <xf numFmtId="164" fontId="7" fillId="0" borderId="12" xfId="0" applyNumberFormat="1" applyFont="1" applyBorder="1" applyAlignment="1">
      <alignment horizontal="justify" vertical="center" wrapText="1"/>
    </xf>
    <xf numFmtId="165" fontId="10" fillId="0" borderId="13" xfId="0" applyNumberFormat="1" applyFont="1" applyBorder="1" applyAlignment="1">
      <alignment vertical="center" wrapText="1"/>
    </xf>
    <xf numFmtId="165" fontId="10" fillId="0" borderId="13" xfId="0" applyNumberFormat="1" applyFont="1" applyBorder="1" applyAlignment="1">
      <alignment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top" wrapText="1"/>
    </xf>
    <xf numFmtId="165" fontId="10" fillId="0" borderId="7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0</xdr:col>
          <xdr:colOff>107950</xdr:colOff>
          <xdr:row>3</xdr:row>
          <xdr:rowOff>31750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B431439-CA0A-47DB-A0D0-5A8EE2BFB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120650</xdr:colOff>
          <xdr:row>3</xdr:row>
          <xdr:rowOff>31750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F5CBA987-CF89-4749-8B59-3A697476EB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0</xdr:rowOff>
        </xdr:from>
        <xdr:to>
          <xdr:col>3</xdr:col>
          <xdr:colOff>107950</xdr:colOff>
          <xdr:row>2</xdr:row>
          <xdr:rowOff>120650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93A296E-1E07-47C9-AE97-78C1A20828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10</xdr:col>
          <xdr:colOff>120650</xdr:colOff>
          <xdr:row>3</xdr:row>
          <xdr:rowOff>31750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82132A9-E607-41EA-BAC6-F5CB18592A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</xdr:row>
          <xdr:rowOff>0</xdr:rowOff>
        </xdr:from>
        <xdr:to>
          <xdr:col>11</xdr:col>
          <xdr:colOff>107950</xdr:colOff>
          <xdr:row>2</xdr:row>
          <xdr:rowOff>120650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429D4CB-2EC3-4300-9A49-F14265D4F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</xdr:row>
          <xdr:rowOff>0</xdr:rowOff>
        </xdr:from>
        <xdr:to>
          <xdr:col>18</xdr:col>
          <xdr:colOff>120650</xdr:colOff>
          <xdr:row>3</xdr:row>
          <xdr:rowOff>31750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1EF9CB6-EDE7-4697-AC74-B3B651B83E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</xdr:row>
          <xdr:rowOff>0</xdr:rowOff>
        </xdr:from>
        <xdr:to>
          <xdr:col>19</xdr:col>
          <xdr:colOff>107950</xdr:colOff>
          <xdr:row>2</xdr:row>
          <xdr:rowOff>120650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62859D1-C098-4A25-8EDB-CC58D81FE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3</xdr:row>
          <xdr:rowOff>0</xdr:rowOff>
        </xdr:from>
        <xdr:to>
          <xdr:col>20</xdr:col>
          <xdr:colOff>101600</xdr:colOff>
          <xdr:row>3</xdr:row>
          <xdr:rowOff>95250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018DCE0-0FB6-451A-973A-5C7888D2C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</xdr:row>
          <xdr:rowOff>0</xdr:rowOff>
        </xdr:from>
        <xdr:to>
          <xdr:col>1</xdr:col>
          <xdr:colOff>69850</xdr:colOff>
          <xdr:row>4</xdr:row>
          <xdr:rowOff>101600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1407288-FBB7-42FF-8C8F-1D76C5F8B6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0</xdr:rowOff>
        </xdr:from>
        <xdr:to>
          <xdr:col>1</xdr:col>
          <xdr:colOff>69850</xdr:colOff>
          <xdr:row>17</xdr:row>
          <xdr:rowOff>101600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5E90FE7-F696-4BA3-88FD-885E0B582A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1</xdr:col>
          <xdr:colOff>69850</xdr:colOff>
          <xdr:row>32</xdr:row>
          <xdr:rowOff>101600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7C98F08-927E-4478-9869-68CDEF6097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0</xdr:rowOff>
        </xdr:from>
        <xdr:to>
          <xdr:col>1</xdr:col>
          <xdr:colOff>69850</xdr:colOff>
          <xdr:row>45</xdr:row>
          <xdr:rowOff>101600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C44C562-6B08-4B3E-8EF1-FE5AE344C0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topLeftCell="E1" workbookViewId="0">
      <selection activeCell="V41" sqref="V41"/>
    </sheetView>
  </sheetViews>
  <sheetFormatPr defaultRowHeight="14.5" x14ac:dyDescent="0.35"/>
  <cols>
    <col min="1" max="1" width="17.453125" customWidth="1"/>
    <col min="5" max="6" width="10.7265625" bestFit="1" customWidth="1"/>
    <col min="7" max="7" width="10" bestFit="1" customWidth="1"/>
    <col min="8" max="8" width="10.7265625" bestFit="1" customWidth="1"/>
    <col min="9" max="10" width="12.1796875" customWidth="1"/>
    <col min="14" max="14" width="10.54296875" bestFit="1" customWidth="1"/>
    <col min="16" max="16" width="10.54296875" bestFit="1" customWidth="1"/>
    <col min="17" max="18" width="10.54296875" customWidth="1"/>
    <col min="19" max="19" width="12.7265625" customWidth="1"/>
    <col min="20" max="21" width="9.1796875" style="19"/>
    <col min="26" max="26" width="13.7265625" customWidth="1"/>
    <col min="27" max="27" width="13.54296875" customWidth="1"/>
  </cols>
  <sheetData>
    <row r="1" spans="1:22" ht="16.5" customHeight="1" thickTop="1" thickBot="1" x14ac:dyDescent="0.4">
      <c r="A1" s="1" t="s">
        <v>0</v>
      </c>
      <c r="B1" s="69"/>
      <c r="C1" s="56" t="s">
        <v>1</v>
      </c>
      <c r="D1" s="57"/>
      <c r="E1" s="57"/>
      <c r="F1" s="57"/>
      <c r="G1" s="57"/>
      <c r="H1" s="57"/>
      <c r="I1" s="57"/>
      <c r="J1" s="58"/>
      <c r="K1" s="56" t="s">
        <v>2</v>
      </c>
      <c r="L1" s="57"/>
      <c r="M1" s="57"/>
      <c r="N1" s="57"/>
      <c r="O1" s="57"/>
      <c r="P1" s="58"/>
      <c r="Q1" s="20"/>
      <c r="R1" s="20"/>
      <c r="S1" s="13" t="s">
        <v>0</v>
      </c>
      <c r="T1" s="13"/>
      <c r="U1" s="17" t="s">
        <v>3</v>
      </c>
    </row>
    <row r="2" spans="1:22" ht="20.25" customHeight="1" thickTop="1" thickBot="1" x14ac:dyDescent="0.4">
      <c r="A2" s="2"/>
      <c r="B2" s="63"/>
      <c r="C2" s="59" t="s">
        <v>5</v>
      </c>
      <c r="D2" s="60"/>
      <c r="E2" s="60"/>
      <c r="F2" s="60"/>
      <c r="G2" s="60"/>
      <c r="H2" s="60"/>
      <c r="I2" s="60"/>
      <c r="J2" s="61"/>
      <c r="K2" s="59" t="s">
        <v>6</v>
      </c>
      <c r="L2" s="60"/>
      <c r="M2" s="60"/>
      <c r="N2" s="60"/>
      <c r="O2" s="60"/>
      <c r="P2" s="61"/>
      <c r="Q2" s="20"/>
      <c r="R2" s="20"/>
      <c r="S2" s="12"/>
      <c r="T2" s="12"/>
      <c r="U2" s="18" t="s">
        <v>4</v>
      </c>
    </row>
    <row r="3" spans="1:22" x14ac:dyDescent="0.35">
      <c r="A3" s="71"/>
      <c r="B3" s="73"/>
      <c r="C3" s="66"/>
      <c r="D3" s="63" t="s">
        <v>7</v>
      </c>
      <c r="E3" s="60" t="s">
        <v>18</v>
      </c>
      <c r="F3" s="60" t="s">
        <v>9</v>
      </c>
      <c r="G3" s="60" t="s">
        <v>19</v>
      </c>
      <c r="H3" s="61" t="s">
        <v>10</v>
      </c>
      <c r="I3" s="20"/>
      <c r="J3" s="20"/>
      <c r="K3" s="22"/>
      <c r="L3" s="63" t="s">
        <v>7</v>
      </c>
      <c r="M3" s="60" t="s">
        <v>20</v>
      </c>
      <c r="N3" s="60" t="s">
        <v>9</v>
      </c>
      <c r="O3" s="60" t="s">
        <v>19</v>
      </c>
      <c r="P3" s="61" t="s">
        <v>10</v>
      </c>
      <c r="Q3" s="20"/>
      <c r="R3" s="20"/>
      <c r="S3" s="4"/>
      <c r="T3" s="75" t="s">
        <v>7</v>
      </c>
      <c r="U3" s="77" t="s">
        <v>8</v>
      </c>
    </row>
    <row r="4" spans="1:22" ht="46.5" customHeight="1" thickBot="1" x14ac:dyDescent="0.4">
      <c r="A4" s="72"/>
      <c r="B4" s="74"/>
      <c r="C4" s="67"/>
      <c r="D4" s="64"/>
      <c r="E4" s="62"/>
      <c r="F4" s="62"/>
      <c r="G4" s="62"/>
      <c r="H4" s="65"/>
      <c r="I4" t="s">
        <v>12</v>
      </c>
      <c r="J4" t="s">
        <v>13</v>
      </c>
      <c r="K4" s="23"/>
      <c r="L4" s="64"/>
      <c r="M4" s="62"/>
      <c r="N4" s="62"/>
      <c r="O4" s="62"/>
      <c r="P4" s="65"/>
      <c r="Q4" t="s">
        <v>12</v>
      </c>
      <c r="R4" t="s">
        <v>13</v>
      </c>
      <c r="S4" s="5"/>
      <c r="T4" s="76"/>
      <c r="U4" s="76"/>
    </row>
    <row r="5" spans="1:22" ht="15" thickTop="1" x14ac:dyDescent="0.35">
      <c r="A5" s="70">
        <v>6.9900000000000004E-2</v>
      </c>
      <c r="B5" s="70"/>
      <c r="C5" s="6"/>
      <c r="D5" s="6"/>
      <c r="E5" s="6"/>
      <c r="F5" s="6"/>
      <c r="G5" s="6"/>
      <c r="H5" s="25"/>
      <c r="I5" s="25"/>
      <c r="J5" s="25"/>
      <c r="K5" s="21"/>
      <c r="L5" s="6"/>
      <c r="M5" s="6"/>
      <c r="N5" s="6"/>
      <c r="O5" s="6"/>
      <c r="P5" s="25"/>
      <c r="Q5" s="25"/>
      <c r="R5" s="25"/>
      <c r="S5" s="11"/>
      <c r="T5" s="14"/>
      <c r="U5" s="14"/>
    </row>
    <row r="6" spans="1:22" x14ac:dyDescent="0.35">
      <c r="A6" s="68"/>
      <c r="B6" s="68"/>
      <c r="C6" s="6">
        <v>0.82709999999999995</v>
      </c>
      <c r="D6" s="6">
        <v>0.30320000000000003</v>
      </c>
      <c r="E6" s="29">
        <f>C6-S6</f>
        <v>-1.3800000000000034E-2</v>
      </c>
      <c r="F6" s="30">
        <f t="shared" ref="F6:F16" si="0">E6/S6*100</f>
        <v>-1.6410988226899792</v>
      </c>
      <c r="G6" s="29">
        <f t="shared" ref="G6:G16" si="1">D6-T6</f>
        <v>-3.3399999999999985E-2</v>
      </c>
      <c r="H6" s="31">
        <f t="shared" ref="H6:H16" si="2">G6/T6*100</f>
        <v>-9.9227569815805072</v>
      </c>
      <c r="I6" s="31">
        <f>ABS(E6-$E$17)</f>
        <v>1.1590909090909127E-2</v>
      </c>
      <c r="J6" s="31">
        <f>ABS(G6-$G$17)</f>
        <v>2.1372727272727255E-2</v>
      </c>
      <c r="K6" s="14">
        <v>0.83789999999999998</v>
      </c>
      <c r="L6" s="14">
        <v>0.3256</v>
      </c>
      <c r="M6" s="34">
        <f>K6-S6</f>
        <v>-3.0000000000000027E-3</v>
      </c>
      <c r="N6" s="34">
        <f>M6/S6*100</f>
        <v>-0.35676061362825578</v>
      </c>
      <c r="O6" s="34">
        <f>L6-T6</f>
        <v>-1.100000000000001E-2</v>
      </c>
      <c r="P6" s="39">
        <f>O6/T6*100</f>
        <v>-3.2679738562091534</v>
      </c>
      <c r="Q6" s="39">
        <f>ABS(M6-$M$17)</f>
        <v>8.7272727272727762E-4</v>
      </c>
      <c r="R6" s="39">
        <f>ABS(O6-$O$17)</f>
        <v>5.0363636363636522E-3</v>
      </c>
      <c r="S6" s="9">
        <v>0.84089999999999998</v>
      </c>
      <c r="T6" s="14">
        <v>0.33660000000000001</v>
      </c>
      <c r="U6" s="14">
        <v>1.4E-2</v>
      </c>
      <c r="V6" s="10">
        <f>E6-E17</f>
        <v>-1.1590909090909127E-2</v>
      </c>
    </row>
    <row r="7" spans="1:22" x14ac:dyDescent="0.35">
      <c r="A7" s="6">
        <v>0.104</v>
      </c>
      <c r="B7" s="9"/>
      <c r="C7" s="6">
        <v>0.86339999999999995</v>
      </c>
      <c r="D7" s="6">
        <v>0.37469999999999998</v>
      </c>
      <c r="E7" s="29">
        <f t="shared" ref="E7:E53" si="3">C7-S7</f>
        <v>-7.9000000000000181E-3</v>
      </c>
      <c r="F7" s="30">
        <f t="shared" si="0"/>
        <v>-0.906691151153451</v>
      </c>
      <c r="G7" s="29">
        <f t="shared" si="1"/>
        <v>-2.5000000000000022E-2</v>
      </c>
      <c r="H7" s="31">
        <f t="shared" si="2"/>
        <v>-6.2546910182637028</v>
      </c>
      <c r="I7" s="31">
        <f t="shared" ref="I7:I16" si="4">ABS(E7-$E$17)</f>
        <v>5.6909090909091102E-3</v>
      </c>
      <c r="J7" s="31">
        <f t="shared" ref="J7:J16" si="5">ABS(G7-$G$17)</f>
        <v>1.2972727272727292E-2</v>
      </c>
      <c r="K7" s="14">
        <v>0.86539999999999995</v>
      </c>
      <c r="L7" s="14">
        <v>0.38490000000000002</v>
      </c>
      <c r="M7" s="34">
        <f t="shared" ref="M7:M53" si="6">K7-S7</f>
        <v>-5.9000000000000163E-3</v>
      </c>
      <c r="N7" s="34">
        <f t="shared" ref="N7:N53" si="7">M7/S7*100</f>
        <v>-0.67714908757029912</v>
      </c>
      <c r="O7" s="34">
        <f t="shared" ref="O7:O53" si="8">L7-T7</f>
        <v>-1.479999999999998E-2</v>
      </c>
      <c r="P7" s="39">
        <f t="shared" ref="P7:P53" si="9">O7/T7*100</f>
        <v>-3.702777082812104</v>
      </c>
      <c r="Q7" s="39">
        <f t="shared" ref="Q7:Q16" si="10">ABS(M7-$M$17)</f>
        <v>2.0272727272727361E-3</v>
      </c>
      <c r="R7" s="39">
        <f t="shared" ref="R7:R16" si="11">ABS(O7-$O$17)</f>
        <v>8.8363636363636214E-3</v>
      </c>
      <c r="S7" s="9">
        <v>0.87129999999999996</v>
      </c>
      <c r="T7" s="14">
        <v>0.3997</v>
      </c>
      <c r="U7" s="14">
        <v>1.7000000000000001E-2</v>
      </c>
      <c r="V7" s="10">
        <f t="shared" ref="V7:V16" si="12">E7-E18</f>
        <v>-7.9000000000000181E-3</v>
      </c>
    </row>
    <row r="8" spans="1:22" x14ac:dyDescent="0.35">
      <c r="A8" s="6">
        <v>0.19550000000000001</v>
      </c>
      <c r="B8" s="9"/>
      <c r="C8" s="6">
        <v>0.89829999999999999</v>
      </c>
      <c r="D8" s="6">
        <v>0.4803</v>
      </c>
      <c r="E8" s="29">
        <f t="shared" si="3"/>
        <v>-1.9999999999997797E-4</v>
      </c>
      <c r="F8" s="30">
        <f t="shared" si="0"/>
        <v>-2.2259321090704283E-2</v>
      </c>
      <c r="G8" s="29">
        <f t="shared" si="1"/>
        <v>-3.5000000000000031E-3</v>
      </c>
      <c r="H8" s="31">
        <f t="shared" si="2"/>
        <v>-0.72343943778420905</v>
      </c>
      <c r="I8" s="31">
        <f t="shared" si="4"/>
        <v>2.00909090909093E-3</v>
      </c>
      <c r="J8" s="31">
        <f t="shared" si="5"/>
        <v>8.5272727272727271E-3</v>
      </c>
      <c r="K8" s="14">
        <v>0.89219999999999999</v>
      </c>
      <c r="L8" s="14">
        <v>0.46360000000000001</v>
      </c>
      <c r="M8" s="34">
        <f t="shared" si="6"/>
        <v>-6.2999999999999723E-3</v>
      </c>
      <c r="N8" s="34">
        <f t="shared" si="7"/>
        <v>-0.70116861435725897</v>
      </c>
      <c r="O8" s="34">
        <f t="shared" si="8"/>
        <v>-2.0199999999999996E-2</v>
      </c>
      <c r="P8" s="39">
        <f t="shared" si="9"/>
        <v>-4.175279040926001</v>
      </c>
      <c r="Q8" s="39">
        <f t="shared" si="10"/>
        <v>2.427272727272692E-3</v>
      </c>
      <c r="R8" s="39">
        <f t="shared" si="11"/>
        <v>1.4236363636363637E-2</v>
      </c>
      <c r="S8" s="9">
        <v>0.89849999999999997</v>
      </c>
      <c r="T8" s="14">
        <v>0.48380000000000001</v>
      </c>
      <c r="U8" s="14">
        <v>2.7E-2</v>
      </c>
      <c r="V8" s="10">
        <f t="shared" si="12"/>
        <v>-2.579999999999999E-2</v>
      </c>
    </row>
    <row r="9" spans="1:22" x14ac:dyDescent="0.35">
      <c r="A9" s="6">
        <v>0.316</v>
      </c>
      <c r="B9" s="9"/>
      <c r="C9" s="6">
        <v>0.90980000000000005</v>
      </c>
      <c r="D9" s="6">
        <v>0.52429999999999999</v>
      </c>
      <c r="E9" s="29">
        <f t="shared" si="3"/>
        <v>3.9000000000000146E-3</v>
      </c>
      <c r="F9" s="30">
        <f t="shared" si="0"/>
        <v>0.43051109393973003</v>
      </c>
      <c r="G9" s="29">
        <f t="shared" si="1"/>
        <v>1.3699999999999934E-2</v>
      </c>
      <c r="H9" s="31">
        <f t="shared" si="2"/>
        <v>2.6831179005091919</v>
      </c>
      <c r="I9" s="31">
        <f t="shared" si="4"/>
        <v>6.1090909090909225E-3</v>
      </c>
      <c r="J9" s="31">
        <f t="shared" si="5"/>
        <v>2.5727272727272665E-2</v>
      </c>
      <c r="K9" s="14">
        <v>0.90310000000000001</v>
      </c>
      <c r="L9" s="14">
        <v>0.501</v>
      </c>
      <c r="M9" s="34">
        <f t="shared" si="6"/>
        <v>-2.8000000000000247E-3</v>
      </c>
      <c r="N9" s="34">
        <f t="shared" si="7"/>
        <v>-0.30908488795673084</v>
      </c>
      <c r="O9" s="34">
        <f t="shared" si="8"/>
        <v>-9.6000000000000529E-3</v>
      </c>
      <c r="P9" s="39">
        <f t="shared" si="9"/>
        <v>-1.8801410105758032</v>
      </c>
      <c r="Q9" s="39">
        <f t="shared" si="10"/>
        <v>1.0727272727272556E-3</v>
      </c>
      <c r="R9" s="39">
        <f t="shared" si="11"/>
        <v>3.6363636363636953E-3</v>
      </c>
      <c r="S9" s="9">
        <v>0.90590000000000004</v>
      </c>
      <c r="T9" s="14">
        <v>0.51060000000000005</v>
      </c>
      <c r="U9" s="14">
        <v>4.8000000000000001E-2</v>
      </c>
      <c r="V9" s="10">
        <f t="shared" si="12"/>
        <v>-1.0299999999999976E-2</v>
      </c>
    </row>
    <row r="10" spans="1:22" x14ac:dyDescent="0.35">
      <c r="A10" s="6">
        <v>0.434</v>
      </c>
      <c r="B10" s="9"/>
      <c r="C10" s="6">
        <v>0.91069999999999995</v>
      </c>
      <c r="D10" s="6">
        <v>0.52790000000000004</v>
      </c>
      <c r="E10" s="29">
        <f t="shared" si="3"/>
        <v>1.0000000000000009E-3</v>
      </c>
      <c r="F10" s="30">
        <f t="shared" si="0"/>
        <v>0.10992634934593833</v>
      </c>
      <c r="G10" s="29">
        <f t="shared" si="1"/>
        <v>6.1999999999999833E-3</v>
      </c>
      <c r="H10" s="31">
        <f t="shared" si="2"/>
        <v>1.1884224650182063</v>
      </c>
      <c r="I10" s="31">
        <f t="shared" si="4"/>
        <v>3.2090909090909088E-3</v>
      </c>
      <c r="J10" s="31">
        <f t="shared" si="5"/>
        <v>1.8227272727272713E-2</v>
      </c>
      <c r="K10" s="14">
        <v>0.90749999999999997</v>
      </c>
      <c r="L10" s="14">
        <v>0.51490000000000002</v>
      </c>
      <c r="M10" s="34">
        <f t="shared" si="6"/>
        <v>-2.1999999999999797E-3</v>
      </c>
      <c r="N10" s="34">
        <f t="shared" si="7"/>
        <v>-0.24183796856106188</v>
      </c>
      <c r="O10" s="34">
        <f t="shared" si="8"/>
        <v>-6.8000000000000282E-3</v>
      </c>
      <c r="P10" s="39">
        <f t="shared" si="9"/>
        <v>-1.3034310906651385</v>
      </c>
      <c r="Q10" s="39">
        <f t="shared" si="10"/>
        <v>1.6727272727273005E-3</v>
      </c>
      <c r="R10" s="39">
        <f t="shared" si="11"/>
        <v>8.3636363636367065E-4</v>
      </c>
      <c r="S10" s="9">
        <v>0.90969999999999995</v>
      </c>
      <c r="T10" s="14">
        <v>0.52170000000000005</v>
      </c>
      <c r="U10" s="14">
        <v>7.5999999999999998E-2</v>
      </c>
      <c r="V10" s="10">
        <f t="shared" si="12"/>
        <v>-5.1999999999999824E-3</v>
      </c>
    </row>
    <row r="11" spans="1:22" x14ac:dyDescent="0.35">
      <c r="A11" s="6">
        <v>0.62239999999999995</v>
      </c>
      <c r="B11" s="6"/>
      <c r="C11" s="6">
        <v>0.90490000000000004</v>
      </c>
      <c r="D11" s="6">
        <v>0.51480000000000004</v>
      </c>
      <c r="E11" s="29">
        <f t="shared" si="3"/>
        <v>-7.2999999999999732E-3</v>
      </c>
      <c r="F11" s="30">
        <f t="shared" si="0"/>
        <v>-0.80026310019732216</v>
      </c>
      <c r="G11" s="29">
        <f t="shared" si="1"/>
        <v>-8.0999999999999961E-3</v>
      </c>
      <c r="H11" s="31">
        <f t="shared" si="2"/>
        <v>-1.549053356282271</v>
      </c>
      <c r="I11" s="31">
        <f t="shared" si="4"/>
        <v>5.0909090909090652E-3</v>
      </c>
      <c r="J11" s="31">
        <f t="shared" si="5"/>
        <v>3.9272727272727341E-3</v>
      </c>
      <c r="K11" s="14">
        <v>0.91069999999999995</v>
      </c>
      <c r="L11" s="14">
        <v>0.52290000000000003</v>
      </c>
      <c r="M11" s="34">
        <f t="shared" si="6"/>
        <v>-1.5000000000000568E-3</v>
      </c>
      <c r="N11" s="34">
        <f t="shared" si="7"/>
        <v>-0.16443762332822373</v>
      </c>
      <c r="O11" s="34">
        <f t="shared" si="8"/>
        <v>0</v>
      </c>
      <c r="P11" s="39">
        <f t="shared" si="9"/>
        <v>0</v>
      </c>
      <c r="Q11" s="39">
        <f t="shared" si="10"/>
        <v>2.3727272727272234E-3</v>
      </c>
      <c r="R11" s="39">
        <f t="shared" si="11"/>
        <v>5.9636363636363576E-3</v>
      </c>
      <c r="S11" s="9">
        <v>0.91220000000000001</v>
      </c>
      <c r="T11" s="14">
        <v>0.52290000000000003</v>
      </c>
      <c r="U11" s="14">
        <v>1.5900000000000001E-2</v>
      </c>
      <c r="V11" s="10">
        <f t="shared" si="12"/>
        <v>-2.1499999999999964E-2</v>
      </c>
    </row>
    <row r="12" spans="1:22" x14ac:dyDescent="0.35">
      <c r="A12" s="6">
        <v>0.68740000000000001</v>
      </c>
      <c r="B12" s="6"/>
      <c r="C12" s="6">
        <v>0.90229999999999999</v>
      </c>
      <c r="D12" s="6">
        <v>0.51090000000000002</v>
      </c>
      <c r="E12" s="29">
        <f t="shared" si="3"/>
        <v>-1.0399999999999965E-2</v>
      </c>
      <c r="F12" s="30">
        <f t="shared" si="0"/>
        <v>-1.1394762791716846</v>
      </c>
      <c r="G12" s="29">
        <f t="shared" si="1"/>
        <v>-1.4399999999999968E-2</v>
      </c>
      <c r="H12" s="31">
        <f t="shared" si="2"/>
        <v>-2.7412906910336892</v>
      </c>
      <c r="I12" s="31">
        <f t="shared" si="4"/>
        <v>8.1909090909090577E-3</v>
      </c>
      <c r="J12" s="31">
        <f t="shared" si="5"/>
        <v>2.3727272727272382E-3</v>
      </c>
      <c r="K12" s="14">
        <v>0.91149999999999998</v>
      </c>
      <c r="L12" s="14">
        <v>0.5242</v>
      </c>
      <c r="M12" s="34">
        <f t="shared" si="6"/>
        <v>-1.1999999999999789E-3</v>
      </c>
      <c r="N12" s="34">
        <f t="shared" si="7"/>
        <v>-0.1314780322121156</v>
      </c>
      <c r="O12" s="34">
        <f t="shared" si="8"/>
        <v>-1.0999999999999899E-3</v>
      </c>
      <c r="P12" s="39">
        <f t="shared" si="9"/>
        <v>-0.20940415000951645</v>
      </c>
      <c r="Q12" s="39">
        <f t="shared" si="10"/>
        <v>2.6727272727273014E-3</v>
      </c>
      <c r="R12" s="39">
        <f t="shared" si="11"/>
        <v>4.8636363636363677E-3</v>
      </c>
      <c r="S12" s="9">
        <v>0.91269999999999996</v>
      </c>
      <c r="T12" s="14">
        <v>0.52529999999999999</v>
      </c>
      <c r="U12" s="14">
        <v>0.21</v>
      </c>
      <c r="V12" s="10">
        <f t="shared" si="12"/>
        <v>-2.7699999999999947E-2</v>
      </c>
    </row>
    <row r="13" spans="1:22" x14ac:dyDescent="0.35">
      <c r="A13" s="6">
        <v>0.83099999999999996</v>
      </c>
      <c r="B13" s="6"/>
      <c r="C13" s="6">
        <v>0.90129999999999999</v>
      </c>
      <c r="D13" s="6">
        <v>0.50919999999999999</v>
      </c>
      <c r="E13" s="29">
        <f t="shared" si="3"/>
        <v>-1.4600000000000057E-2</v>
      </c>
      <c r="F13" s="30">
        <f t="shared" si="0"/>
        <v>-1.5940604869527302</v>
      </c>
      <c r="G13" s="29">
        <f t="shared" si="1"/>
        <v>-1.7399999999999971E-2</v>
      </c>
      <c r="H13" s="31">
        <f t="shared" si="2"/>
        <v>-3.3042157235092997</v>
      </c>
      <c r="I13" s="31">
        <f t="shared" si="4"/>
        <v>1.239090909090915E-2</v>
      </c>
      <c r="J13" s="31">
        <f t="shared" si="5"/>
        <v>5.3727272727272408E-3</v>
      </c>
      <c r="K13" s="14">
        <v>0.91339999999999999</v>
      </c>
      <c r="L13" s="14">
        <v>0.52600000000000002</v>
      </c>
      <c r="M13" s="34">
        <f t="shared" si="6"/>
        <v>-2.5000000000000577E-3</v>
      </c>
      <c r="N13" s="34">
        <f t="shared" si="7"/>
        <v>-0.27295556283437683</v>
      </c>
      <c r="O13" s="34">
        <f t="shared" si="8"/>
        <v>-5.9999999999993392E-4</v>
      </c>
      <c r="P13" s="39">
        <f t="shared" si="9"/>
        <v>-0.11393847322444625</v>
      </c>
      <c r="Q13" s="39">
        <f t="shared" si="10"/>
        <v>1.3727272727272226E-3</v>
      </c>
      <c r="R13" s="39">
        <f t="shared" si="11"/>
        <v>5.3636363636364237E-3</v>
      </c>
      <c r="S13" s="9">
        <v>0.91590000000000005</v>
      </c>
      <c r="T13" s="14">
        <v>0.52659999999999996</v>
      </c>
      <c r="U13" s="14">
        <v>0.45100000000000001</v>
      </c>
      <c r="V13" s="10">
        <f t="shared" si="12"/>
        <v>-2.7200000000000113E-2</v>
      </c>
    </row>
    <row r="14" spans="1:22" x14ac:dyDescent="0.35">
      <c r="A14" s="6">
        <v>0.91779999999999995</v>
      </c>
      <c r="B14" s="6"/>
      <c r="C14" s="6">
        <v>0.91710000000000003</v>
      </c>
      <c r="D14" s="6">
        <v>0.51129999999999998</v>
      </c>
      <c r="E14" s="29">
        <f t="shared" si="3"/>
        <v>-5.2999999999999714E-3</v>
      </c>
      <c r="F14" s="30">
        <f t="shared" si="0"/>
        <v>-0.5745880312228937</v>
      </c>
      <c r="G14" s="29">
        <f t="shared" si="1"/>
        <v>-1.7199999999999993E-2</v>
      </c>
      <c r="H14" s="31">
        <f t="shared" si="2"/>
        <v>-3.2544938505203396</v>
      </c>
      <c r="I14" s="31">
        <f t="shared" si="4"/>
        <v>3.0909090909090635E-3</v>
      </c>
      <c r="J14" s="31">
        <f t="shared" si="5"/>
        <v>5.1727272727272629E-3</v>
      </c>
      <c r="K14" s="14">
        <v>0.91710000000000003</v>
      </c>
      <c r="L14" s="14">
        <v>0.52669999999999995</v>
      </c>
      <c r="M14" s="34">
        <f t="shared" si="6"/>
        <v>-5.2999999999999714E-3</v>
      </c>
      <c r="N14" s="34">
        <f t="shared" si="7"/>
        <v>-0.5745880312228937</v>
      </c>
      <c r="O14" s="34">
        <f t="shared" si="8"/>
        <v>-1.8000000000000238E-3</v>
      </c>
      <c r="P14" s="39">
        <f t="shared" si="9"/>
        <v>-0.3405865657521332</v>
      </c>
      <c r="Q14" s="39">
        <f t="shared" si="10"/>
        <v>1.4272727272726911E-3</v>
      </c>
      <c r="R14" s="39">
        <f t="shared" si="11"/>
        <v>4.1636363636363338E-3</v>
      </c>
      <c r="S14" s="9">
        <v>0.9224</v>
      </c>
      <c r="T14" s="14">
        <v>0.52849999999999997</v>
      </c>
      <c r="U14" s="14">
        <v>0.93899999999999995</v>
      </c>
      <c r="V14" s="10">
        <f t="shared" si="12"/>
        <v>-6.8999999999999062E-3</v>
      </c>
    </row>
    <row r="15" spans="1:22" x14ac:dyDescent="0.35">
      <c r="A15" s="6">
        <v>0.96319999999999995</v>
      </c>
      <c r="B15" s="9"/>
      <c r="C15" s="6">
        <v>0.9456</v>
      </c>
      <c r="D15" s="6">
        <v>0.50829999999999997</v>
      </c>
      <c r="E15" s="29">
        <f t="shared" si="3"/>
        <v>1.2399999999999967E-2</v>
      </c>
      <c r="F15" s="30">
        <f t="shared" si="0"/>
        <v>1.3287612516073688</v>
      </c>
      <c r="G15" s="29">
        <f t="shared" si="1"/>
        <v>-1.6800000000000037E-2</v>
      </c>
      <c r="H15" s="31">
        <f t="shared" si="2"/>
        <v>-3.1993905922681463</v>
      </c>
      <c r="I15" s="31">
        <f t="shared" si="4"/>
        <v>1.4609090909090874E-2</v>
      </c>
      <c r="J15" s="31">
        <f t="shared" si="5"/>
        <v>4.7727272727273069E-3</v>
      </c>
      <c r="K15" s="14">
        <v>0.92679999999999996</v>
      </c>
      <c r="L15" s="14">
        <v>0.52500000000000002</v>
      </c>
      <c r="M15" s="34">
        <f t="shared" si="6"/>
        <v>-6.4000000000000723E-3</v>
      </c>
      <c r="N15" s="34">
        <f t="shared" si="7"/>
        <v>-0.68581225889413544</v>
      </c>
      <c r="O15" s="34">
        <f t="shared" si="8"/>
        <v>-9.9999999999988987E-5</v>
      </c>
      <c r="P15" s="39">
        <f t="shared" si="9"/>
        <v>-1.904399162064159E-2</v>
      </c>
      <c r="Q15" s="39">
        <f t="shared" si="10"/>
        <v>2.527272727272792E-3</v>
      </c>
      <c r="R15" s="39">
        <f t="shared" si="11"/>
        <v>5.8636363636363686E-3</v>
      </c>
      <c r="S15" s="9">
        <v>0.93320000000000003</v>
      </c>
      <c r="T15" s="14">
        <v>0.52510000000000001</v>
      </c>
      <c r="U15" s="14">
        <v>1.873</v>
      </c>
      <c r="V15" s="10">
        <f t="shared" si="12"/>
        <v>2.1999999999999909E-2</v>
      </c>
    </row>
    <row r="16" spans="1:22" ht="15" thickBot="1" x14ac:dyDescent="0.4">
      <c r="A16" s="6">
        <v>0.97330000000000005</v>
      </c>
      <c r="B16" s="9"/>
      <c r="C16" s="6">
        <v>0.95640000000000003</v>
      </c>
      <c r="D16" s="6">
        <v>0.50619999999999998</v>
      </c>
      <c r="E16" s="29">
        <f t="shared" si="3"/>
        <v>1.7900000000000027E-2</v>
      </c>
      <c r="F16" s="30">
        <f t="shared" si="0"/>
        <v>1.9072988811933966</v>
      </c>
      <c r="G16" s="29">
        <f t="shared" si="1"/>
        <v>-1.639999999999997E-2</v>
      </c>
      <c r="H16" s="31">
        <f t="shared" si="2"/>
        <v>-3.1381553769613415</v>
      </c>
      <c r="I16" s="31">
        <f t="shared" si="4"/>
        <v>2.0109090909090934E-2</v>
      </c>
      <c r="J16" s="31">
        <f t="shared" si="5"/>
        <v>4.37272727272724E-3</v>
      </c>
      <c r="K16" s="14">
        <v>0.93300000000000005</v>
      </c>
      <c r="L16" s="14">
        <v>0.52300000000000002</v>
      </c>
      <c r="M16" s="34">
        <f t="shared" si="6"/>
        <v>-5.4999999999999494E-3</v>
      </c>
      <c r="N16" s="34">
        <f t="shared" si="7"/>
        <v>-0.58604155567394234</v>
      </c>
      <c r="O16" s="34">
        <f t="shared" si="8"/>
        <v>4.0000000000006697E-4</v>
      </c>
      <c r="P16" s="39">
        <f t="shared" si="9"/>
        <v>7.6540375047850551E-2</v>
      </c>
      <c r="Q16" s="39">
        <f t="shared" si="10"/>
        <v>1.6272727272726691E-3</v>
      </c>
      <c r="R16" s="39">
        <f t="shared" si="11"/>
        <v>6.3636363636364246E-3</v>
      </c>
      <c r="S16" s="9">
        <v>0.9385</v>
      </c>
      <c r="T16" s="14">
        <v>0.52259999999999995</v>
      </c>
      <c r="U16" s="14">
        <v>2.387</v>
      </c>
      <c r="V16" s="10">
        <f t="shared" si="12"/>
        <v>2.9800000000000049E-2</v>
      </c>
    </row>
    <row r="17" spans="1:22" ht="18" customHeight="1" thickBot="1" x14ac:dyDescent="0.4">
      <c r="A17" s="28" t="s">
        <v>11</v>
      </c>
      <c r="B17" s="9"/>
      <c r="C17" s="7"/>
      <c r="D17" s="7"/>
      <c r="E17" s="41">
        <f>AVERAGE(E6:E16)</f>
        <v>-2.2090909090909079E-3</v>
      </c>
      <c r="F17" s="38">
        <f t="shared" ref="F17:G17" si="13">AVERAGE(F6:F16)</f>
        <v>-0.26381269239930294</v>
      </c>
      <c r="G17" s="38">
        <f t="shared" si="13"/>
        <v>-1.202727272727273E-2</v>
      </c>
      <c r="H17" s="38">
        <f>AVERAGE(H6:H16)</f>
        <v>-2.7469042420614644</v>
      </c>
      <c r="I17" s="44">
        <f>AVERAGE(I6:I16)</f>
        <v>8.3719008264462862E-3</v>
      </c>
      <c r="J17" s="45">
        <f>AVERAGE(J6:J16)</f>
        <v>1.0256198347107424E-2</v>
      </c>
      <c r="K17" s="15"/>
      <c r="L17" s="15"/>
      <c r="M17" s="35">
        <f>AVERAGE(M6:M16)</f>
        <v>-3.8727272727272803E-3</v>
      </c>
      <c r="N17" s="36">
        <f t="shared" ref="N17" si="14">AVERAGE(N6:N16)</f>
        <v>-0.42739220329448135</v>
      </c>
      <c r="O17" s="36">
        <f t="shared" ref="O17:P17" si="15">AVERAGE(O6:O16)</f>
        <v>-5.9636363636363576E-3</v>
      </c>
      <c r="P17" s="36">
        <f t="shared" si="15"/>
        <v>-1.3578213533406442</v>
      </c>
      <c r="Q17" s="54">
        <f>AVERAGE(Q6:Q16)</f>
        <v>1.824793388429742E-3</v>
      </c>
      <c r="R17" s="55">
        <f>AVERAGE(R6:R16)</f>
        <v>5.9239669421487775E-3</v>
      </c>
      <c r="S17" s="9"/>
      <c r="T17" s="15"/>
      <c r="U17" s="14"/>
      <c r="V17">
        <f>AVERAGE(V6:V16)</f>
        <v>-8.3900826446280958E-3</v>
      </c>
    </row>
    <row r="18" spans="1:22" ht="15" thickBot="1" x14ac:dyDescent="0.4">
      <c r="A18" s="68">
        <v>1.78E-2</v>
      </c>
      <c r="B18" s="68"/>
      <c r="C18" s="6"/>
      <c r="D18" s="6"/>
      <c r="E18" s="29"/>
      <c r="F18" s="30"/>
      <c r="G18" s="29"/>
      <c r="I18" s="46" t="s">
        <v>14</v>
      </c>
      <c r="J18" s="47" t="s">
        <v>15</v>
      </c>
      <c r="K18" s="14"/>
      <c r="L18" s="14"/>
      <c r="M18" s="32"/>
      <c r="N18" s="32"/>
      <c r="O18" s="32"/>
      <c r="P18" s="33"/>
      <c r="Q18" s="52" t="s">
        <v>16</v>
      </c>
      <c r="R18" s="53" t="s">
        <v>17</v>
      </c>
      <c r="S18" s="9"/>
      <c r="T18" s="14"/>
      <c r="U18" s="14"/>
    </row>
    <row r="19" spans="1:22" x14ac:dyDescent="0.35">
      <c r="A19" s="68"/>
      <c r="B19" s="68"/>
      <c r="C19" s="6">
        <v>0.3931</v>
      </c>
      <c r="D19" s="6">
        <v>0.56510000000000005</v>
      </c>
      <c r="E19" s="29">
        <f t="shared" si="3"/>
        <v>2.5600000000000012E-2</v>
      </c>
      <c r="F19" s="30">
        <f t="shared" ref="F19:F31" si="16">E19/S19*100</f>
        <v>6.9659863945578273</v>
      </c>
      <c r="G19" s="29">
        <f t="shared" ref="G19:G31" si="17">D19-T19</f>
        <v>-6.3999999999999613E-3</v>
      </c>
      <c r="H19" s="31">
        <f t="shared" ref="H19:H31" si="18">G19/T19*100</f>
        <v>-1.1198600174978059</v>
      </c>
      <c r="I19" s="31">
        <f>ABS(E19-$E$32)</f>
        <v>2.006923076923077E-2</v>
      </c>
      <c r="J19" s="31">
        <f>ABS(G19-$G$32)</f>
        <v>6.3692307692308023E-3</v>
      </c>
      <c r="K19" s="14">
        <v>0.501</v>
      </c>
      <c r="L19" s="14">
        <v>0.68689999999999996</v>
      </c>
      <c r="M19" s="34">
        <f t="shared" si="6"/>
        <v>0.13350000000000001</v>
      </c>
      <c r="N19" s="34">
        <f t="shared" si="7"/>
        <v>36.326530612244902</v>
      </c>
      <c r="O19" s="34">
        <f t="shared" si="8"/>
        <v>0.11539999999999995</v>
      </c>
      <c r="P19" s="39">
        <f t="shared" si="9"/>
        <v>20.192475940507425</v>
      </c>
      <c r="Q19" s="39">
        <f>ABS(M19-$M$32)</f>
        <v>0.1180076923076923</v>
      </c>
      <c r="R19" s="39">
        <f>ABS(O19-$O$32)</f>
        <v>6.5369230769230693E-2</v>
      </c>
      <c r="S19" s="9">
        <v>0.36749999999999999</v>
      </c>
      <c r="T19" s="14">
        <v>0.57150000000000001</v>
      </c>
      <c r="U19" s="14">
        <v>3.1E-2</v>
      </c>
    </row>
    <row r="20" spans="1:22" x14ac:dyDescent="0.35">
      <c r="A20" s="6">
        <v>5.79E-2</v>
      </c>
      <c r="B20" s="6"/>
      <c r="C20" s="6">
        <v>0.64600000000000002</v>
      </c>
      <c r="D20" s="6">
        <v>0.93579999999999997</v>
      </c>
      <c r="E20" s="29">
        <f t="shared" si="3"/>
        <v>1.419999999999999E-2</v>
      </c>
      <c r="F20" s="30">
        <f t="shared" si="16"/>
        <v>2.2475466919911349</v>
      </c>
      <c r="G20" s="29">
        <f t="shared" si="17"/>
        <v>-1.980000000000004E-2</v>
      </c>
      <c r="H20" s="31">
        <f t="shared" si="18"/>
        <v>-2.0719966513185475</v>
      </c>
      <c r="I20" s="31">
        <f t="shared" ref="I20:I31" si="19">ABS(E20-$E$32)</f>
        <v>8.6692307692307485E-3</v>
      </c>
      <c r="J20" s="31">
        <f t="shared" ref="J20:J31" si="20">ABS(G20-$G$32)</f>
        <v>7.0307692307692762E-3</v>
      </c>
      <c r="K20" s="14">
        <v>0.70330000000000004</v>
      </c>
      <c r="L20" s="14">
        <v>1.125</v>
      </c>
      <c r="M20" s="34">
        <f t="shared" si="6"/>
        <v>7.1500000000000008E-2</v>
      </c>
      <c r="N20" s="34">
        <f t="shared" si="7"/>
        <v>11.31687242798354</v>
      </c>
      <c r="O20" s="34">
        <f t="shared" si="8"/>
        <v>0.1694</v>
      </c>
      <c r="P20" s="39">
        <f t="shared" si="9"/>
        <v>17.727082461280872</v>
      </c>
      <c r="Q20" s="39">
        <f t="shared" ref="Q20:Q31" si="21">ABS(M20-$M$32)</f>
        <v>5.60076923076923E-2</v>
      </c>
      <c r="R20" s="39">
        <f t="shared" ref="R20:R31" si="22">ABS(O20-$O$32)</f>
        <v>0.11936923076923074</v>
      </c>
      <c r="S20" s="9">
        <v>0.63180000000000003</v>
      </c>
      <c r="T20" s="14">
        <v>0.9556</v>
      </c>
      <c r="U20" s="14">
        <v>3.5999999999999997E-2</v>
      </c>
    </row>
    <row r="21" spans="1:22" x14ac:dyDescent="0.35">
      <c r="A21" s="6">
        <v>0.1074</v>
      </c>
      <c r="B21" s="6"/>
      <c r="C21" s="6">
        <v>0.74119999999999997</v>
      </c>
      <c r="D21" s="6">
        <v>1.2351000000000001</v>
      </c>
      <c r="E21" s="29">
        <f t="shared" si="3"/>
        <v>6.1999999999999833E-3</v>
      </c>
      <c r="F21" s="30">
        <f t="shared" si="16"/>
        <v>0.84353741496598411</v>
      </c>
      <c r="G21" s="29">
        <f t="shared" si="17"/>
        <v>-7.6999999999998181E-3</v>
      </c>
      <c r="H21" s="31">
        <f t="shared" si="18"/>
        <v>-0.61956871580301076</v>
      </c>
      <c r="I21" s="31">
        <f t="shared" si="19"/>
        <v>6.692307692307423E-4</v>
      </c>
      <c r="J21" s="31">
        <f t="shared" si="20"/>
        <v>5.0692307692309455E-3</v>
      </c>
      <c r="K21" s="14">
        <v>0.76400000000000001</v>
      </c>
      <c r="L21" s="14">
        <v>1.3801000000000001</v>
      </c>
      <c r="M21" s="34">
        <f t="shared" si="6"/>
        <v>2.9000000000000026E-2</v>
      </c>
      <c r="N21" s="34">
        <f t="shared" si="7"/>
        <v>3.9455782312925209</v>
      </c>
      <c r="O21" s="34">
        <f t="shared" si="8"/>
        <v>0.1373000000000002</v>
      </c>
      <c r="P21" s="39">
        <f t="shared" si="9"/>
        <v>11.047634373994224</v>
      </c>
      <c r="Q21" s="39">
        <f t="shared" si="21"/>
        <v>1.350769230769232E-2</v>
      </c>
      <c r="R21" s="39">
        <f t="shared" si="22"/>
        <v>8.7269230769230946E-2</v>
      </c>
      <c r="S21" s="9">
        <v>0.73499999999999999</v>
      </c>
      <c r="T21" s="14">
        <v>1.2427999999999999</v>
      </c>
      <c r="U21" s="14">
        <v>4.2999999999999997E-2</v>
      </c>
    </row>
    <row r="22" spans="1:22" x14ac:dyDescent="0.35">
      <c r="A22" s="6">
        <v>0.16830000000000001</v>
      </c>
      <c r="B22" s="6"/>
      <c r="C22" s="6">
        <v>0.78749999999999998</v>
      </c>
      <c r="D22" s="6">
        <v>1.4530000000000001</v>
      </c>
      <c r="E22" s="29">
        <f t="shared" si="3"/>
        <v>1.419999999999999E-2</v>
      </c>
      <c r="F22" s="30">
        <f t="shared" si="16"/>
        <v>1.8362860468123614</v>
      </c>
      <c r="G22" s="29">
        <f t="shared" si="17"/>
        <v>2.5400000000000089E-2</v>
      </c>
      <c r="H22" s="31">
        <f t="shared" si="18"/>
        <v>1.7792098627066468</v>
      </c>
      <c r="I22" s="31">
        <f t="shared" si="19"/>
        <v>8.6692307692307485E-3</v>
      </c>
      <c r="J22" s="31">
        <f t="shared" si="20"/>
        <v>3.8169230769230851E-2</v>
      </c>
      <c r="K22" s="14">
        <v>0.79120000000000001</v>
      </c>
      <c r="L22" s="14">
        <v>1.5270999999999999</v>
      </c>
      <c r="M22" s="34">
        <f t="shared" si="6"/>
        <v>1.7900000000000027E-2</v>
      </c>
      <c r="N22" s="34">
        <f t="shared" si="7"/>
        <v>2.3147549463338972</v>
      </c>
      <c r="O22" s="34">
        <f t="shared" si="8"/>
        <v>9.9499999999999922E-2</v>
      </c>
      <c r="P22" s="39">
        <f t="shared" si="9"/>
        <v>6.9697394228075042</v>
      </c>
      <c r="Q22" s="39">
        <f t="shared" si="21"/>
        <v>2.4076923076923207E-3</v>
      </c>
      <c r="R22" s="39">
        <f t="shared" si="22"/>
        <v>4.9469230769230668E-2</v>
      </c>
      <c r="S22" s="9">
        <v>0.77329999999999999</v>
      </c>
      <c r="T22" s="14">
        <v>1.4276</v>
      </c>
      <c r="U22" s="14">
        <v>5.8999999999999997E-2</v>
      </c>
    </row>
    <row r="23" spans="1:22" x14ac:dyDescent="0.35">
      <c r="A23" s="6">
        <v>0.25850000000000001</v>
      </c>
      <c r="B23" s="6"/>
      <c r="C23" s="6">
        <v>0.81440000000000001</v>
      </c>
      <c r="D23" s="6">
        <v>1.6073</v>
      </c>
      <c r="E23" s="29">
        <f t="shared" si="3"/>
        <v>1.7299999999999982E-2</v>
      </c>
      <c r="F23" s="30">
        <f t="shared" si="16"/>
        <v>2.1703675824865112</v>
      </c>
      <c r="G23" s="29">
        <f t="shared" si="17"/>
        <v>5.3900000000000059E-2</v>
      </c>
      <c r="H23" s="31">
        <f t="shared" si="18"/>
        <v>3.4698081627398007</v>
      </c>
      <c r="I23" s="31">
        <f t="shared" si="19"/>
        <v>1.176923076923074E-2</v>
      </c>
      <c r="J23" s="31">
        <f t="shared" si="20"/>
        <v>6.6669230769230828E-2</v>
      </c>
      <c r="K23" s="14">
        <v>0.80740000000000001</v>
      </c>
      <c r="L23" s="14">
        <v>1.6215999999999999</v>
      </c>
      <c r="M23" s="34">
        <f t="shared" si="6"/>
        <v>1.0299999999999976E-2</v>
      </c>
      <c r="N23" s="34">
        <f t="shared" si="7"/>
        <v>1.2921841676075745</v>
      </c>
      <c r="O23" s="34">
        <f t="shared" si="8"/>
        <v>6.8200000000000038E-2</v>
      </c>
      <c r="P23" s="39">
        <f t="shared" si="9"/>
        <v>4.390369512038113</v>
      </c>
      <c r="Q23" s="39">
        <f t="shared" si="21"/>
        <v>5.1923076923077304E-3</v>
      </c>
      <c r="R23" s="39">
        <f t="shared" si="22"/>
        <v>1.8169230769230785E-2</v>
      </c>
      <c r="S23" s="9">
        <v>0.79710000000000003</v>
      </c>
      <c r="T23" s="14">
        <v>1.5533999999999999</v>
      </c>
      <c r="U23" s="14">
        <v>8.8999999999999996E-2</v>
      </c>
    </row>
    <row r="24" spans="1:22" x14ac:dyDescent="0.35">
      <c r="A24" s="6">
        <v>0.37769999999999998</v>
      </c>
      <c r="B24" s="6"/>
      <c r="C24" s="6">
        <v>0.82530000000000003</v>
      </c>
      <c r="D24" s="6">
        <v>1.6695</v>
      </c>
      <c r="E24" s="29">
        <f t="shared" si="3"/>
        <v>1.2600000000000056E-2</v>
      </c>
      <c r="F24" s="30">
        <f t="shared" si="16"/>
        <v>1.5503875968992318</v>
      </c>
      <c r="G24" s="29">
        <f t="shared" si="17"/>
        <v>3.1199999999999894E-2</v>
      </c>
      <c r="H24" s="31">
        <f t="shared" si="18"/>
        <v>1.904413111151797</v>
      </c>
      <c r="I24" s="31">
        <f t="shared" si="19"/>
        <v>7.0692307692308146E-3</v>
      </c>
      <c r="J24" s="31">
        <f t="shared" si="20"/>
        <v>4.3969230769230656E-2</v>
      </c>
      <c r="K24" s="14">
        <v>0.81640000000000001</v>
      </c>
      <c r="L24" s="14">
        <v>1.6705000000000001</v>
      </c>
      <c r="M24" s="34">
        <f t="shared" si="6"/>
        <v>3.7000000000000366E-3</v>
      </c>
      <c r="N24" s="34">
        <f t="shared" si="7"/>
        <v>0.45527254829580865</v>
      </c>
      <c r="O24" s="34">
        <f t="shared" si="8"/>
        <v>3.2200000000000006E-2</v>
      </c>
      <c r="P24" s="39">
        <f t="shared" si="9"/>
        <v>1.96545199291949</v>
      </c>
      <c r="Q24" s="39">
        <f t="shared" si="21"/>
        <v>1.179230769230767E-2</v>
      </c>
      <c r="R24" s="39">
        <f t="shared" si="22"/>
        <v>1.7830769230769247E-2</v>
      </c>
      <c r="S24" s="9">
        <v>0.81269999999999998</v>
      </c>
      <c r="T24" s="14">
        <v>1.6383000000000001</v>
      </c>
      <c r="U24" s="14">
        <v>0.14000000000000001</v>
      </c>
    </row>
    <row r="25" spans="1:22" x14ac:dyDescent="0.35">
      <c r="A25" s="6">
        <v>0.5706</v>
      </c>
      <c r="B25" s="6"/>
      <c r="C25" s="6">
        <v>0.82489999999999997</v>
      </c>
      <c r="D25" s="6">
        <v>1.6695</v>
      </c>
      <c r="E25" s="29">
        <f t="shared" si="3"/>
        <v>1.5999999999999348E-3</v>
      </c>
      <c r="F25" s="30">
        <f t="shared" si="16"/>
        <v>0.19433985181585506</v>
      </c>
      <c r="G25" s="29">
        <f t="shared" si="17"/>
        <v>-1.7900000000000027E-2</v>
      </c>
      <c r="H25" s="31">
        <f t="shared" si="18"/>
        <v>-1.060803603176486</v>
      </c>
      <c r="I25" s="31">
        <f t="shared" si="19"/>
        <v>3.9307692307693062E-3</v>
      </c>
      <c r="J25" s="31">
        <f t="shared" si="20"/>
        <v>5.1307692307692634E-3</v>
      </c>
      <c r="K25" s="14">
        <v>0.8236</v>
      </c>
      <c r="L25" s="14">
        <v>1.6993</v>
      </c>
      <c r="M25" s="34">
        <f t="shared" si="6"/>
        <v>2.9999999999996696E-4</v>
      </c>
      <c r="N25" s="34">
        <f t="shared" si="7"/>
        <v>3.6438722215470301E-2</v>
      </c>
      <c r="O25" s="34">
        <f t="shared" si="8"/>
        <v>1.1900000000000022E-2</v>
      </c>
      <c r="P25" s="39">
        <f t="shared" si="9"/>
        <v>0.70522697641341836</v>
      </c>
      <c r="Q25" s="39">
        <f t="shared" si="21"/>
        <v>1.5192307692307739E-2</v>
      </c>
      <c r="R25" s="39">
        <f t="shared" si="22"/>
        <v>3.8130769230769232E-2</v>
      </c>
      <c r="S25" s="9">
        <v>0.82330000000000003</v>
      </c>
      <c r="T25" s="14">
        <v>1.6874</v>
      </c>
      <c r="U25" s="14">
        <v>0.28499999999999998</v>
      </c>
    </row>
    <row r="26" spans="1:22" x14ac:dyDescent="0.35">
      <c r="A26" s="6">
        <v>0.72289999999999999</v>
      </c>
      <c r="B26" s="6"/>
      <c r="C26" s="6">
        <v>0.82430000000000003</v>
      </c>
      <c r="D26" s="6">
        <v>1.6672</v>
      </c>
      <c r="E26" s="29">
        <f t="shared" si="3"/>
        <v>-9.5999999999999419E-3</v>
      </c>
      <c r="F26" s="30">
        <f t="shared" si="16"/>
        <v>-1.1512171723228135</v>
      </c>
      <c r="G26" s="29">
        <f t="shared" si="17"/>
        <v>-4.4599999999999973E-2</v>
      </c>
      <c r="H26" s="31">
        <f t="shared" si="18"/>
        <v>-2.6054445612805219</v>
      </c>
      <c r="I26" s="31">
        <f t="shared" si="19"/>
        <v>1.5130769230769184E-2</v>
      </c>
      <c r="J26" s="31">
        <f t="shared" si="20"/>
        <v>3.1830769230769211E-2</v>
      </c>
      <c r="K26" s="14">
        <v>0.82940000000000003</v>
      </c>
      <c r="L26" s="14">
        <v>1.7112000000000001</v>
      </c>
      <c r="M26" s="34">
        <f t="shared" si="6"/>
        <v>-4.4999999999999485E-3</v>
      </c>
      <c r="N26" s="34">
        <f t="shared" si="7"/>
        <v>-0.53963304952631586</v>
      </c>
      <c r="O26" s="34">
        <f t="shared" si="8"/>
        <v>-5.9999999999993392E-4</v>
      </c>
      <c r="P26" s="39">
        <f t="shared" si="9"/>
        <v>-3.5050823694352952E-2</v>
      </c>
      <c r="Q26" s="39">
        <f t="shared" si="21"/>
        <v>1.9992307692307656E-2</v>
      </c>
      <c r="R26" s="39">
        <f t="shared" si="22"/>
        <v>5.0630769230769188E-2</v>
      </c>
      <c r="S26" s="9">
        <v>0.83389999999999997</v>
      </c>
      <c r="T26" s="14">
        <v>1.7118</v>
      </c>
      <c r="U26" s="14">
        <v>0.52</v>
      </c>
    </row>
    <row r="27" spans="1:22" x14ac:dyDescent="0.35">
      <c r="A27" s="6">
        <v>0.78</v>
      </c>
      <c r="B27" s="6"/>
      <c r="C27" s="6">
        <v>0.82799999999999996</v>
      </c>
      <c r="D27" s="6">
        <v>1.6701999999999999</v>
      </c>
      <c r="E27" s="29">
        <f t="shared" si="3"/>
        <v>-1.1900000000000022E-2</v>
      </c>
      <c r="F27" s="30">
        <f t="shared" si="16"/>
        <v>-1.4168353375401861</v>
      </c>
      <c r="G27" s="29">
        <f t="shared" si="17"/>
        <v>-4.9600000000000088E-2</v>
      </c>
      <c r="H27" s="31">
        <f t="shared" si="18"/>
        <v>-2.8840562856146117</v>
      </c>
      <c r="I27" s="31">
        <f t="shared" si="19"/>
        <v>1.7430769230769264E-2</v>
      </c>
      <c r="J27" s="31">
        <f t="shared" si="20"/>
        <v>3.6830769230769327E-2</v>
      </c>
      <c r="K27" s="14">
        <v>0.83309999999999995</v>
      </c>
      <c r="L27" s="14">
        <v>1.7148000000000001</v>
      </c>
      <c r="M27" s="34">
        <f t="shared" si="6"/>
        <v>-6.8000000000000282E-3</v>
      </c>
      <c r="N27" s="34">
        <f t="shared" si="7"/>
        <v>-0.80962019288010822</v>
      </c>
      <c r="O27" s="34">
        <f t="shared" si="8"/>
        <v>-4.9999999999998934E-3</v>
      </c>
      <c r="P27" s="39">
        <f t="shared" si="9"/>
        <v>-0.29073148040469204</v>
      </c>
      <c r="Q27" s="39">
        <f t="shared" si="21"/>
        <v>2.2292307692307736E-2</v>
      </c>
      <c r="R27" s="39">
        <f t="shared" si="22"/>
        <v>5.5030769230769147E-2</v>
      </c>
      <c r="S27" s="9">
        <v>0.83989999999999998</v>
      </c>
      <c r="T27" s="14">
        <v>1.7198</v>
      </c>
      <c r="U27" s="14">
        <v>0.67600000000000005</v>
      </c>
    </row>
    <row r="28" spans="1:22" ht="15" customHeight="1" x14ac:dyDescent="0.35">
      <c r="A28" s="6">
        <v>0.89790000000000003</v>
      </c>
      <c r="B28" s="68"/>
      <c r="C28" s="6">
        <v>0.86070000000000002</v>
      </c>
      <c r="D28" s="6">
        <v>1.6655</v>
      </c>
      <c r="E28" s="29">
        <f t="shared" si="3"/>
        <v>-6.5999999999999392E-3</v>
      </c>
      <c r="F28" s="30">
        <f t="shared" si="16"/>
        <v>-0.76098235904530609</v>
      </c>
      <c r="G28" s="29">
        <f t="shared" si="17"/>
        <v>-5.4699999999999971E-2</v>
      </c>
      <c r="H28" s="31">
        <f t="shared" si="18"/>
        <v>-3.1798628066503882</v>
      </c>
      <c r="I28" s="31">
        <f t="shared" si="19"/>
        <v>1.2130769230769181E-2</v>
      </c>
      <c r="J28" s="31">
        <f t="shared" si="20"/>
        <v>4.1930769230769209E-2</v>
      </c>
      <c r="K28" s="14">
        <v>0.85319999999999996</v>
      </c>
      <c r="L28" s="14">
        <v>1.712</v>
      </c>
      <c r="M28" s="34">
        <f t="shared" si="6"/>
        <v>-1.4100000000000001E-2</v>
      </c>
      <c r="N28" s="34">
        <f t="shared" si="7"/>
        <v>-1.6257350397786234</v>
      </c>
      <c r="O28" s="34">
        <f t="shared" si="8"/>
        <v>-8.1999999999999851E-3</v>
      </c>
      <c r="P28" s="39">
        <f t="shared" si="9"/>
        <v>-0.47668875712126413</v>
      </c>
      <c r="Q28" s="39">
        <f t="shared" si="21"/>
        <v>2.9592307692307709E-2</v>
      </c>
      <c r="R28" s="39">
        <f t="shared" si="22"/>
        <v>5.8230769230769239E-2</v>
      </c>
      <c r="S28" s="9">
        <v>0.86729999999999996</v>
      </c>
      <c r="T28" s="14">
        <v>1.7202</v>
      </c>
      <c r="U28" s="14">
        <v>1.3460000000000001</v>
      </c>
    </row>
    <row r="29" spans="1:22" ht="15" customHeight="1" x14ac:dyDescent="0.35">
      <c r="A29" s="6">
        <v>0.92559999999999998</v>
      </c>
      <c r="B29" s="68"/>
      <c r="C29" s="6">
        <v>0.87990000000000002</v>
      </c>
      <c r="D29" s="6">
        <v>1.6535</v>
      </c>
      <c r="E29" s="29">
        <f t="shared" si="3"/>
        <v>-1.1999999999999789E-3</v>
      </c>
      <c r="F29" s="30">
        <f t="shared" si="16"/>
        <v>-0.13619339462035851</v>
      </c>
      <c r="G29" s="29">
        <f t="shared" si="17"/>
        <v>-5.5900000000000061E-2</v>
      </c>
      <c r="H29" s="31">
        <f t="shared" si="18"/>
        <v>-3.2701532701532732</v>
      </c>
      <c r="I29" s="31">
        <f t="shared" si="19"/>
        <v>6.7307692307692199E-3</v>
      </c>
      <c r="J29" s="31">
        <f t="shared" si="20"/>
        <v>4.3130769230769299E-2</v>
      </c>
      <c r="K29" s="14">
        <v>0.86560000000000004</v>
      </c>
      <c r="L29" s="14">
        <v>1.7024999999999999</v>
      </c>
      <c r="M29" s="34">
        <f t="shared" si="6"/>
        <v>-1.5499999999999958E-2</v>
      </c>
      <c r="N29" s="34">
        <f t="shared" si="7"/>
        <v>-1.7591646805129904</v>
      </c>
      <c r="O29" s="34">
        <f t="shared" si="8"/>
        <v>-6.9000000000001283E-3</v>
      </c>
      <c r="P29" s="39">
        <f t="shared" si="9"/>
        <v>-0.4036504036504111</v>
      </c>
      <c r="Q29" s="39">
        <f t="shared" si="21"/>
        <v>3.0992307692307666E-2</v>
      </c>
      <c r="R29" s="39">
        <f t="shared" si="22"/>
        <v>5.6930769230769382E-2</v>
      </c>
      <c r="S29" s="9">
        <v>0.88109999999999999</v>
      </c>
      <c r="T29" s="14">
        <v>1.7094</v>
      </c>
      <c r="U29" s="14">
        <v>1.6779999999999999</v>
      </c>
    </row>
    <row r="30" spans="1:22" ht="15" customHeight="1" x14ac:dyDescent="0.35">
      <c r="A30" s="6">
        <v>0.9879</v>
      </c>
      <c r="B30" s="68"/>
      <c r="C30" s="6">
        <v>0.96870000000000001</v>
      </c>
      <c r="D30" s="6">
        <v>1.5733999999999999</v>
      </c>
      <c r="E30" s="29">
        <f t="shared" si="3"/>
        <v>4.5000000000000595E-3</v>
      </c>
      <c r="F30" s="30">
        <f t="shared" si="16"/>
        <v>0.46670815183572495</v>
      </c>
      <c r="G30" s="29">
        <f t="shared" si="17"/>
        <v>-9.7000000000000419E-3</v>
      </c>
      <c r="H30" s="31">
        <f t="shared" si="18"/>
        <v>-0.6127218748026052</v>
      </c>
      <c r="I30" s="31">
        <f t="shared" si="19"/>
        <v>1.0307692307691815E-3</v>
      </c>
      <c r="J30" s="31">
        <f t="shared" si="20"/>
        <v>3.0692307692307217E-3</v>
      </c>
      <c r="K30" s="14">
        <v>0.95179999999999998</v>
      </c>
      <c r="L30" s="14">
        <v>1.6024</v>
      </c>
      <c r="M30" s="34">
        <f t="shared" si="6"/>
        <v>-1.2399999999999967E-2</v>
      </c>
      <c r="N30" s="34">
        <f t="shared" si="7"/>
        <v>-1.286040240613977</v>
      </c>
      <c r="O30" s="34">
        <f t="shared" si="8"/>
        <v>1.9300000000000095E-2</v>
      </c>
      <c r="P30" s="39">
        <f t="shared" si="9"/>
        <v>1.2191270292464214</v>
      </c>
      <c r="Q30" s="39">
        <f t="shared" si="21"/>
        <v>2.7892307692307675E-2</v>
      </c>
      <c r="R30" s="39">
        <f t="shared" si="22"/>
        <v>3.0730769230769159E-2</v>
      </c>
      <c r="S30" s="9">
        <v>0.96419999999999995</v>
      </c>
      <c r="T30" s="14">
        <v>1.5831</v>
      </c>
      <c r="U30" s="14">
        <v>3.03</v>
      </c>
    </row>
    <row r="31" spans="1:22" ht="15" customHeight="1" thickBot="1" x14ac:dyDescent="0.4">
      <c r="A31" s="6">
        <v>0.98839999999999995</v>
      </c>
      <c r="B31" s="68"/>
      <c r="C31" s="6">
        <v>0.9698</v>
      </c>
      <c r="D31" s="6">
        <v>1.5723</v>
      </c>
      <c r="E31" s="29">
        <f t="shared" si="3"/>
        <v>5.0000000000000044E-3</v>
      </c>
      <c r="F31" s="30">
        <f t="shared" si="16"/>
        <v>0.51824212271973513</v>
      </c>
      <c r="G31" s="29">
        <f t="shared" si="17"/>
        <v>-1.0199999999999987E-2</v>
      </c>
      <c r="H31" s="31">
        <f t="shared" si="18"/>
        <v>-0.64454976303317446</v>
      </c>
      <c r="I31" s="31">
        <f t="shared" si="19"/>
        <v>5.3076923076923656E-4</v>
      </c>
      <c r="J31" s="31">
        <f t="shared" si="20"/>
        <v>2.5692307692307768E-3</v>
      </c>
      <c r="K31" s="14">
        <v>0.95330000000000004</v>
      </c>
      <c r="L31" s="14">
        <v>1.6004</v>
      </c>
      <c r="M31" s="34">
        <f t="shared" si="6"/>
        <v>-1.1499999999999955E-2</v>
      </c>
      <c r="N31" s="34">
        <f t="shared" si="7"/>
        <v>-1.191956882255385</v>
      </c>
      <c r="O31" s="34">
        <f t="shared" si="8"/>
        <v>1.7900000000000027E-2</v>
      </c>
      <c r="P31" s="39">
        <f t="shared" si="9"/>
        <v>1.131121642969986</v>
      </c>
      <c r="Q31" s="39">
        <f t="shared" si="21"/>
        <v>2.6992307692307663E-2</v>
      </c>
      <c r="R31" s="39">
        <f t="shared" si="22"/>
        <v>3.2130769230769227E-2</v>
      </c>
      <c r="S31" s="9">
        <v>0.96479999999999999</v>
      </c>
      <c r="T31" s="14">
        <v>1.5825</v>
      </c>
      <c r="U31" s="14">
        <v>3.1059999999999999</v>
      </c>
    </row>
    <row r="32" spans="1:22" ht="15" customHeight="1" thickBot="1" x14ac:dyDescent="0.4">
      <c r="A32" s="28" t="s">
        <v>11</v>
      </c>
      <c r="B32" s="6"/>
      <c r="C32" s="6"/>
      <c r="D32" s="6"/>
      <c r="E32" s="37">
        <f>AVERAGE(E19:E31)</f>
        <v>5.530769230769241E-3</v>
      </c>
      <c r="F32" s="38">
        <f t="shared" ref="F32:J32" si="23">AVERAGE(F19:F31)</f>
        <v>1.0252441223504385</v>
      </c>
      <c r="G32" s="38">
        <f t="shared" si="23"/>
        <v>-1.2769230769230764E-2</v>
      </c>
      <c r="H32" s="38">
        <f t="shared" si="23"/>
        <v>-0.8396604932870908</v>
      </c>
      <c r="I32" s="44">
        <f t="shared" si="23"/>
        <v>8.7562130177514727E-3</v>
      </c>
      <c r="J32" s="45">
        <f t="shared" si="23"/>
        <v>2.5520710059171628E-2</v>
      </c>
      <c r="K32" s="14"/>
      <c r="L32" s="14"/>
      <c r="M32" s="35">
        <f>AVERAGE(M19:M31)</f>
        <v>1.5492307692307706E-2</v>
      </c>
      <c r="N32" s="36">
        <f t="shared" ref="N32" si="24">AVERAGE(N19:N31)</f>
        <v>3.7288831977235626</v>
      </c>
      <c r="O32" s="36">
        <f t="shared" ref="O32" si="25">AVERAGE(O19:O31)</f>
        <v>5.0030769230769254E-2</v>
      </c>
      <c r="P32" s="42">
        <f t="shared" ref="P32" si="26">AVERAGE(P19:P31)</f>
        <v>4.9340082990235947</v>
      </c>
      <c r="Q32" s="54">
        <f t="shared" ref="Q32" si="27">AVERAGE(Q19:Q31)</f>
        <v>2.9220118343195264E-2</v>
      </c>
      <c r="R32" s="55">
        <f t="shared" ref="R32" si="28">AVERAGE(R19:R31)</f>
        <v>5.2253254437869809E-2</v>
      </c>
      <c r="S32" s="9"/>
      <c r="T32" s="14"/>
      <c r="U32" s="14"/>
    </row>
    <row r="33" spans="1:21" ht="15" customHeight="1" thickBot="1" x14ac:dyDescent="0.4">
      <c r="A33" s="68">
        <v>1.9199999999999998E-2</v>
      </c>
      <c r="B33" s="68"/>
      <c r="C33" s="6"/>
      <c r="D33" s="6"/>
      <c r="E33" s="29"/>
      <c r="F33" s="30"/>
      <c r="G33" s="29"/>
      <c r="H33" s="31"/>
      <c r="I33" s="46" t="s">
        <v>14</v>
      </c>
      <c r="J33" s="47" t="s">
        <v>15</v>
      </c>
      <c r="K33" s="14"/>
      <c r="L33" s="14"/>
      <c r="M33" s="34"/>
      <c r="N33" s="34"/>
      <c r="O33" s="34"/>
      <c r="P33" s="39"/>
      <c r="Q33" s="52" t="s">
        <v>16</v>
      </c>
      <c r="R33" s="53" t="s">
        <v>17</v>
      </c>
      <c r="S33" s="3"/>
      <c r="T33" s="14"/>
      <c r="U33" s="14"/>
    </row>
    <row r="34" spans="1:21" ht="15" customHeight="1" x14ac:dyDescent="0.35">
      <c r="A34" s="68"/>
      <c r="B34" s="68"/>
      <c r="C34" s="6">
        <v>0.32019999999999998</v>
      </c>
      <c r="D34" s="6">
        <v>1.1934</v>
      </c>
      <c r="E34" s="29">
        <f t="shared" si="3"/>
        <v>7.2699999999999987E-2</v>
      </c>
      <c r="F34" s="30">
        <f t="shared" ref="F34:F44" si="29">E34/S34*100</f>
        <v>29.37373737373737</v>
      </c>
      <c r="G34" s="29">
        <f t="shared" ref="G34:G44" si="30">D34-T34</f>
        <v>1.8399999999999972E-2</v>
      </c>
      <c r="H34" s="31">
        <f t="shared" ref="H34:H44" si="31">G34/T34*100</f>
        <v>1.5659574468085085</v>
      </c>
      <c r="I34" s="31">
        <f>ABS(E34-$E$45)</f>
        <v>4.7645454545454533E-2</v>
      </c>
      <c r="J34" s="31">
        <f>ABS(H34-$H$45)</f>
        <v>0.99996809634826256</v>
      </c>
      <c r="K34" s="14">
        <v>0.71679999999999999</v>
      </c>
      <c r="L34" s="14">
        <v>2.9203000000000001</v>
      </c>
      <c r="M34" s="34">
        <f t="shared" si="6"/>
        <v>0.46929999999999999</v>
      </c>
      <c r="N34" s="34">
        <f t="shared" si="7"/>
        <v>189.61616161616161</v>
      </c>
      <c r="O34" s="34">
        <f t="shared" si="8"/>
        <v>1.7453000000000001</v>
      </c>
      <c r="P34" s="39">
        <f t="shared" si="9"/>
        <v>148.53617021276594</v>
      </c>
      <c r="Q34" s="39">
        <f>ABS(M34-$M$45)</f>
        <v>0.3987</v>
      </c>
      <c r="R34" s="39">
        <f>ABS(O34-$O$45)</f>
        <v>1.3474454545454546</v>
      </c>
      <c r="S34" s="14">
        <v>0.2475</v>
      </c>
      <c r="T34" s="14">
        <v>1.175</v>
      </c>
      <c r="U34" s="14">
        <v>0.06</v>
      </c>
    </row>
    <row r="35" spans="1:21" x14ac:dyDescent="0.35">
      <c r="A35" s="6">
        <v>5.7700000000000001E-2</v>
      </c>
      <c r="B35" s="6"/>
      <c r="C35" s="6">
        <v>0.55289999999999995</v>
      </c>
      <c r="D35" s="6">
        <v>1.7551000000000001</v>
      </c>
      <c r="E35" s="29">
        <f t="shared" si="3"/>
        <v>8.3999999999999964E-2</v>
      </c>
      <c r="F35" s="30">
        <f t="shared" si="29"/>
        <v>17.914267434420978</v>
      </c>
      <c r="G35" s="29">
        <f t="shared" si="30"/>
        <v>8.4100000000000064E-2</v>
      </c>
      <c r="H35" s="31">
        <f t="shared" si="31"/>
        <v>5.0329144225015003</v>
      </c>
      <c r="I35" s="31">
        <f t="shared" ref="I35:I44" si="32">ABS(E35-$E$45)</f>
        <v>5.8945454545454509E-2</v>
      </c>
      <c r="J35" s="31">
        <f t="shared" ref="J35:J44" si="33">ABS(H35-$H$45)</f>
        <v>4.4669250720412546</v>
      </c>
      <c r="K35" s="14">
        <v>0.71740000000000004</v>
      </c>
      <c r="L35" s="14">
        <v>2.9256000000000002</v>
      </c>
      <c r="M35" s="34">
        <f t="shared" si="6"/>
        <v>0.24850000000000005</v>
      </c>
      <c r="N35" s="34">
        <f t="shared" si="7"/>
        <v>52.996374493495424</v>
      </c>
      <c r="O35" s="34">
        <f t="shared" si="8"/>
        <v>1.2546000000000002</v>
      </c>
      <c r="P35" s="39">
        <f t="shared" si="9"/>
        <v>75.080789946140044</v>
      </c>
      <c r="Q35" s="39">
        <f t="shared" ref="Q35:Q44" si="34">ABS(M35-$M$45)</f>
        <v>0.17790000000000006</v>
      </c>
      <c r="R35" s="39">
        <f t="shared" ref="R35:R44" si="35">ABS(O35-$O$45)</f>
        <v>0.85674545454545459</v>
      </c>
      <c r="S35" s="14">
        <v>0.46889999999999998</v>
      </c>
      <c r="T35" s="14">
        <v>1.671</v>
      </c>
      <c r="U35" s="14">
        <v>6.9000000000000006E-2</v>
      </c>
    </row>
    <row r="36" spans="1:21" x14ac:dyDescent="0.35">
      <c r="A36" s="6">
        <v>9.5899999999999999E-2</v>
      </c>
      <c r="B36" s="6"/>
      <c r="C36" s="6">
        <v>0.64410000000000001</v>
      </c>
      <c r="D36" s="6">
        <v>2.1433</v>
      </c>
      <c r="E36" s="29">
        <f t="shared" si="3"/>
        <v>5.5699999999999972E-2</v>
      </c>
      <c r="F36" s="30">
        <f t="shared" si="29"/>
        <v>9.4663494221617892</v>
      </c>
      <c r="G36" s="29">
        <f t="shared" si="30"/>
        <v>-6.4999999999999503E-3</v>
      </c>
      <c r="H36" s="31">
        <f t="shared" si="31"/>
        <v>-0.30235370732160899</v>
      </c>
      <c r="I36" s="31">
        <f t="shared" si="32"/>
        <v>3.0645454545454521E-2</v>
      </c>
      <c r="J36" s="31">
        <f t="shared" si="33"/>
        <v>0.86834305778185494</v>
      </c>
      <c r="K36" s="14">
        <v>0.71789999999999998</v>
      </c>
      <c r="L36" s="14">
        <v>2.9306999999999999</v>
      </c>
      <c r="M36" s="34">
        <f t="shared" si="6"/>
        <v>0.12949999999999995</v>
      </c>
      <c r="N36" s="34">
        <f t="shared" si="7"/>
        <v>22.008837525492851</v>
      </c>
      <c r="O36" s="34">
        <f t="shared" si="8"/>
        <v>0.78089999999999993</v>
      </c>
      <c r="P36" s="39">
        <f t="shared" si="9"/>
        <v>36.324309238068651</v>
      </c>
      <c r="Q36" s="39">
        <f t="shared" si="34"/>
        <v>5.8899999999999952E-2</v>
      </c>
      <c r="R36" s="39">
        <f t="shared" si="35"/>
        <v>0.38304545454545436</v>
      </c>
      <c r="S36" s="14">
        <v>0.58840000000000003</v>
      </c>
      <c r="T36" s="14">
        <v>2.1497999999999999</v>
      </c>
      <c r="U36" s="14">
        <v>7.3999999999999996E-2</v>
      </c>
    </row>
    <row r="37" spans="1:21" x14ac:dyDescent="0.35">
      <c r="A37" s="6">
        <v>0.16250000000000001</v>
      </c>
      <c r="B37" s="6"/>
      <c r="C37" s="6">
        <v>0.71389999999999998</v>
      </c>
      <c r="D37" s="6">
        <v>2.5611000000000002</v>
      </c>
      <c r="E37" s="29">
        <f t="shared" si="3"/>
        <v>4.930000000000001E-2</v>
      </c>
      <c r="F37" s="30">
        <f t="shared" si="29"/>
        <v>7.4179957869395148</v>
      </c>
      <c r="G37" s="29">
        <f t="shared" si="30"/>
        <v>6.0400000000000009E-2</v>
      </c>
      <c r="H37" s="31">
        <f t="shared" si="31"/>
        <v>2.4153237093613793</v>
      </c>
      <c r="I37" s="31">
        <f t="shared" si="32"/>
        <v>2.424545454545456E-2</v>
      </c>
      <c r="J37" s="31">
        <f t="shared" si="33"/>
        <v>1.8493343589011335</v>
      </c>
      <c r="K37" s="14">
        <v>0.71960000000000002</v>
      </c>
      <c r="L37" s="14">
        <v>2.9430000000000001</v>
      </c>
      <c r="M37" s="34">
        <f t="shared" si="6"/>
        <v>5.5000000000000049E-2</v>
      </c>
      <c r="N37" s="34">
        <f t="shared" si="7"/>
        <v>8.2756545290400307</v>
      </c>
      <c r="O37" s="34">
        <f t="shared" si="8"/>
        <v>0.44229999999999992</v>
      </c>
      <c r="P37" s="39">
        <f t="shared" si="9"/>
        <v>17.68704762666453</v>
      </c>
      <c r="Q37" s="39">
        <f t="shared" si="34"/>
        <v>1.5599999999999947E-2</v>
      </c>
      <c r="R37" s="39">
        <f t="shared" si="35"/>
        <v>4.4445454545454344E-2</v>
      </c>
      <c r="S37" s="14">
        <v>0.66459999999999997</v>
      </c>
      <c r="T37" s="14">
        <v>2.5007000000000001</v>
      </c>
      <c r="U37" s="14">
        <v>9.8000000000000004E-2</v>
      </c>
    </row>
    <row r="38" spans="1:21" x14ac:dyDescent="0.35">
      <c r="A38" s="6">
        <v>0.31409999999999999</v>
      </c>
      <c r="B38" s="6"/>
      <c r="C38" s="6">
        <v>0.76170000000000004</v>
      </c>
      <c r="D38" s="6">
        <v>2.9125000000000001</v>
      </c>
      <c r="E38" s="29">
        <f t="shared" si="3"/>
        <v>4.6300000000000008E-2</v>
      </c>
      <c r="F38" s="30">
        <f t="shared" si="29"/>
        <v>6.4719038300251626</v>
      </c>
      <c r="G38" s="29">
        <f t="shared" si="30"/>
        <v>8.2100000000000062E-2</v>
      </c>
      <c r="H38" s="31">
        <f t="shared" si="31"/>
        <v>2.9006500847936709</v>
      </c>
      <c r="I38" s="31">
        <f t="shared" si="32"/>
        <v>2.1245454545454557E-2</v>
      </c>
      <c r="J38" s="31">
        <f t="shared" si="33"/>
        <v>2.3346607343334251</v>
      </c>
      <c r="K38" s="14">
        <v>0.72250000000000003</v>
      </c>
      <c r="L38" s="14">
        <v>2.9643999999999999</v>
      </c>
      <c r="M38" s="34">
        <f t="shared" si="6"/>
        <v>7.0999999999999952E-3</v>
      </c>
      <c r="N38" s="34">
        <f t="shared" si="7"/>
        <v>0.99245177523063954</v>
      </c>
      <c r="O38" s="34">
        <f t="shared" si="8"/>
        <v>0.1339999999999999</v>
      </c>
      <c r="P38" s="39">
        <f t="shared" si="9"/>
        <v>4.7343131712832074</v>
      </c>
      <c r="Q38" s="39">
        <f t="shared" si="34"/>
        <v>6.3500000000000001E-2</v>
      </c>
      <c r="R38" s="39">
        <f t="shared" si="35"/>
        <v>0.26385454545454567</v>
      </c>
      <c r="S38" s="14">
        <v>0.71540000000000004</v>
      </c>
      <c r="T38" s="14">
        <v>2.8304</v>
      </c>
      <c r="U38" s="14">
        <v>0.182</v>
      </c>
    </row>
    <row r="39" spans="1:21" x14ac:dyDescent="0.35">
      <c r="A39" s="6">
        <v>0.49590000000000001</v>
      </c>
      <c r="B39" s="6"/>
      <c r="C39" s="6">
        <v>0.77139999999999997</v>
      </c>
      <c r="D39" s="6">
        <v>2.9752999999999998</v>
      </c>
      <c r="E39" s="29">
        <f t="shared" si="3"/>
        <v>3.1899999999999928E-2</v>
      </c>
      <c r="F39" s="30">
        <f t="shared" si="29"/>
        <v>4.3137254901960684</v>
      </c>
      <c r="G39" s="29">
        <f t="shared" si="30"/>
        <v>1.7599999999999838E-2</v>
      </c>
      <c r="H39" s="31">
        <f t="shared" si="31"/>
        <v>0.59505696994285551</v>
      </c>
      <c r="I39" s="31">
        <f t="shared" si="32"/>
        <v>6.8454545454544775E-3</v>
      </c>
      <c r="J39" s="31">
        <f t="shared" si="33"/>
        <v>2.9067619482609608E-2</v>
      </c>
      <c r="K39" s="14">
        <v>0.73</v>
      </c>
      <c r="L39" s="14">
        <v>2.9992000000000001</v>
      </c>
      <c r="M39" s="34">
        <f t="shared" si="6"/>
        <v>-9.5000000000000639E-3</v>
      </c>
      <c r="N39" s="34">
        <f t="shared" si="7"/>
        <v>-1.2846517917511917</v>
      </c>
      <c r="O39" s="34">
        <f t="shared" si="8"/>
        <v>4.1500000000000092E-2</v>
      </c>
      <c r="P39" s="39">
        <f t="shared" si="9"/>
        <v>1.4031172870811812</v>
      </c>
      <c r="Q39" s="39">
        <f t="shared" si="34"/>
        <v>8.010000000000006E-2</v>
      </c>
      <c r="R39" s="39">
        <f t="shared" si="35"/>
        <v>0.35635454545454548</v>
      </c>
      <c r="S39" s="14">
        <v>0.73950000000000005</v>
      </c>
      <c r="T39" s="14">
        <v>2.9577</v>
      </c>
      <c r="U39" s="14">
        <v>0.34699999999999998</v>
      </c>
    </row>
    <row r="40" spans="1:21" x14ac:dyDescent="0.35">
      <c r="A40" s="6">
        <v>0.69710000000000005</v>
      </c>
      <c r="B40" s="6"/>
      <c r="C40" s="6">
        <v>0.77580000000000005</v>
      </c>
      <c r="D40" s="6">
        <v>2.9853999999999998</v>
      </c>
      <c r="E40" s="29">
        <f t="shared" si="3"/>
        <v>1.2000000000000899E-3</v>
      </c>
      <c r="F40" s="30">
        <f t="shared" si="29"/>
        <v>0.15491866769946938</v>
      </c>
      <c r="G40" s="29">
        <f t="shared" si="30"/>
        <v>-7.1800000000000086E-2</v>
      </c>
      <c r="H40" s="31">
        <f t="shared" si="31"/>
        <v>-2.3485542326311686</v>
      </c>
      <c r="I40" s="31">
        <f t="shared" si="32"/>
        <v>2.3854545454545361E-2</v>
      </c>
      <c r="J40" s="31">
        <f t="shared" si="33"/>
        <v>2.9145435830914144</v>
      </c>
      <c r="K40" s="14">
        <v>0.74970000000000003</v>
      </c>
      <c r="L40" s="14">
        <v>3.0379999999999998</v>
      </c>
      <c r="M40" s="34">
        <f t="shared" si="6"/>
        <v>-2.4899999999999922E-2</v>
      </c>
      <c r="N40" s="34">
        <f t="shared" si="7"/>
        <v>-3.2145623547637392</v>
      </c>
      <c r="O40" s="34">
        <f t="shared" si="8"/>
        <v>-1.9200000000000106E-2</v>
      </c>
      <c r="P40" s="39">
        <f t="shared" si="9"/>
        <v>-0.62802564438048236</v>
      </c>
      <c r="Q40" s="39">
        <f t="shared" si="34"/>
        <v>9.5499999999999918E-2</v>
      </c>
      <c r="R40" s="39">
        <f t="shared" si="35"/>
        <v>0.41705454545454568</v>
      </c>
      <c r="S40" s="14">
        <v>0.77459999999999996</v>
      </c>
      <c r="T40" s="14">
        <v>3.0571999999999999</v>
      </c>
      <c r="U40" s="14">
        <v>0.67</v>
      </c>
    </row>
    <row r="41" spans="1:21" x14ac:dyDescent="0.35">
      <c r="A41" s="6">
        <v>0.81830000000000003</v>
      </c>
      <c r="B41" s="6"/>
      <c r="C41" s="6">
        <v>0.79490000000000005</v>
      </c>
      <c r="D41" s="6">
        <v>2.9897999999999998</v>
      </c>
      <c r="E41" s="29">
        <f t="shared" si="3"/>
        <v>-1.2299999999999978E-2</v>
      </c>
      <c r="F41" s="30">
        <f t="shared" si="29"/>
        <v>-1.5237859266600566</v>
      </c>
      <c r="G41" s="29">
        <f t="shared" si="30"/>
        <v>-0.10130000000000017</v>
      </c>
      <c r="H41" s="31">
        <f t="shared" si="31"/>
        <v>-3.2771505289379244</v>
      </c>
      <c r="I41" s="31">
        <f t="shared" si="32"/>
        <v>3.7354545454545432E-2</v>
      </c>
      <c r="J41" s="31">
        <f t="shared" si="33"/>
        <v>3.8431398793981701</v>
      </c>
      <c r="K41" s="14">
        <v>0.77990000000000004</v>
      </c>
      <c r="L41" s="14">
        <v>3.0369999999999999</v>
      </c>
      <c r="M41" s="34">
        <f t="shared" si="6"/>
        <v>-2.7299999999999991E-2</v>
      </c>
      <c r="N41" s="34">
        <f t="shared" si="7"/>
        <v>-3.3820614469772039</v>
      </c>
      <c r="O41" s="34">
        <f t="shared" si="8"/>
        <v>-5.4100000000000037E-2</v>
      </c>
      <c r="P41" s="39">
        <f t="shared" si="9"/>
        <v>-1.7501860179224238</v>
      </c>
      <c r="Q41" s="39">
        <f t="shared" si="34"/>
        <v>9.7899999999999987E-2</v>
      </c>
      <c r="R41" s="39">
        <f t="shared" si="35"/>
        <v>0.45195454545454561</v>
      </c>
      <c r="S41" s="14">
        <v>0.80720000000000003</v>
      </c>
      <c r="T41" s="14">
        <v>3.0911</v>
      </c>
      <c r="U41" s="14">
        <v>1.075</v>
      </c>
    </row>
    <row r="42" spans="1:21" ht="15" customHeight="1" x14ac:dyDescent="0.35">
      <c r="A42" s="6">
        <v>0.89859999999999995</v>
      </c>
      <c r="B42" s="68"/>
      <c r="C42" s="6">
        <v>0.83409999999999995</v>
      </c>
      <c r="D42" s="6">
        <v>2.9506000000000001</v>
      </c>
      <c r="E42" s="29">
        <f t="shared" si="3"/>
        <v>-2.1100000000000008E-2</v>
      </c>
      <c r="F42" s="30">
        <f t="shared" si="29"/>
        <v>-2.4672591206735275</v>
      </c>
      <c r="G42" s="29">
        <f t="shared" si="30"/>
        <v>2.2000000000000242E-2</v>
      </c>
      <c r="H42" s="31">
        <f t="shared" si="31"/>
        <v>0.75121218329578099</v>
      </c>
      <c r="I42" s="31">
        <f t="shared" si="32"/>
        <v>4.6154545454545462E-2</v>
      </c>
      <c r="J42" s="31">
        <f t="shared" si="33"/>
        <v>0.18522283283553509</v>
      </c>
      <c r="K42" s="14">
        <v>0.82489999999999997</v>
      </c>
      <c r="L42" s="14">
        <v>2.9842</v>
      </c>
      <c r="M42" s="34">
        <f t="shared" si="6"/>
        <v>-3.0299999999999994E-2</v>
      </c>
      <c r="N42" s="34">
        <f t="shared" si="7"/>
        <v>-3.5430308699719362</v>
      </c>
      <c r="O42" s="34">
        <f t="shared" si="8"/>
        <v>5.5600000000000094E-2</v>
      </c>
      <c r="P42" s="39">
        <f t="shared" si="9"/>
        <v>1.8985180632384107</v>
      </c>
      <c r="Q42" s="39">
        <f t="shared" si="34"/>
        <v>0.10089999999999999</v>
      </c>
      <c r="R42" s="39">
        <f t="shared" si="35"/>
        <v>0.34225454545454548</v>
      </c>
      <c r="S42" s="14">
        <v>0.85519999999999996</v>
      </c>
      <c r="T42" s="14">
        <v>2.9285999999999999</v>
      </c>
      <c r="U42" s="14">
        <v>1.502</v>
      </c>
    </row>
    <row r="43" spans="1:21" ht="15" customHeight="1" x14ac:dyDescent="0.35">
      <c r="A43" s="6">
        <v>0.94289999999999996</v>
      </c>
      <c r="B43" s="68"/>
      <c r="C43" s="6">
        <v>0.87909999999999999</v>
      </c>
      <c r="D43" s="6">
        <v>2.8794</v>
      </c>
      <c r="E43" s="29">
        <f t="shared" si="3"/>
        <v>-2.5100000000000011E-2</v>
      </c>
      <c r="F43" s="30">
        <f t="shared" si="29"/>
        <v>-2.7759345277593463</v>
      </c>
      <c r="G43" s="29">
        <f t="shared" si="30"/>
        <v>-4.919999999999991E-2</v>
      </c>
      <c r="H43" s="31">
        <f t="shared" si="31"/>
        <v>-1.6799836099159977</v>
      </c>
      <c r="I43" s="31">
        <f t="shared" si="32"/>
        <v>5.0154545454545466E-2</v>
      </c>
      <c r="J43" s="31">
        <f t="shared" si="33"/>
        <v>2.2459729603762435</v>
      </c>
      <c r="K43" s="14">
        <v>0.87229999999999996</v>
      </c>
      <c r="L43" s="14">
        <v>2.9032</v>
      </c>
      <c r="M43" s="34">
        <f t="shared" si="6"/>
        <v>-3.1900000000000039E-2</v>
      </c>
      <c r="N43" s="34">
        <f t="shared" si="7"/>
        <v>-3.5279805352798093</v>
      </c>
      <c r="O43" s="34">
        <f t="shared" si="8"/>
        <v>-2.5399999999999867E-2</v>
      </c>
      <c r="P43" s="39">
        <f t="shared" si="9"/>
        <v>-0.86730861162329675</v>
      </c>
      <c r="Q43" s="39">
        <f t="shared" si="34"/>
        <v>0.10250000000000004</v>
      </c>
      <c r="R43" s="39">
        <f t="shared" si="35"/>
        <v>0.42325454545454544</v>
      </c>
      <c r="S43" s="14">
        <v>0.9042</v>
      </c>
      <c r="T43" s="14">
        <v>2.9285999999999999</v>
      </c>
      <c r="U43" s="14">
        <v>1.748</v>
      </c>
    </row>
    <row r="44" spans="1:21" ht="15" customHeight="1" thickBot="1" x14ac:dyDescent="0.4">
      <c r="A44" s="6">
        <v>0.99180000000000001</v>
      </c>
      <c r="B44" s="68"/>
      <c r="C44" s="6">
        <v>0.97509999999999997</v>
      </c>
      <c r="D44" s="6">
        <v>2.7039</v>
      </c>
      <c r="E44" s="29">
        <f t="shared" si="3"/>
        <v>-7.0000000000000062E-3</v>
      </c>
      <c r="F44" s="30">
        <f t="shared" si="29"/>
        <v>-0.71275837491090588</v>
      </c>
      <c r="G44" s="29">
        <f t="shared" si="30"/>
        <v>1.540000000000008E-2</v>
      </c>
      <c r="H44" s="31">
        <f t="shared" si="31"/>
        <v>0.57281011716570884</v>
      </c>
      <c r="I44" s="31">
        <f t="shared" si="32"/>
        <v>3.2054545454545461E-2</v>
      </c>
      <c r="J44" s="31">
        <f t="shared" si="33"/>
        <v>6.8207667054629439E-3</v>
      </c>
      <c r="K44" s="14">
        <v>0.97319999999999995</v>
      </c>
      <c r="L44" s="14">
        <v>2.7094</v>
      </c>
      <c r="M44" s="34">
        <f t="shared" si="6"/>
        <v>-8.900000000000019E-3</v>
      </c>
      <c r="N44" s="34">
        <f t="shared" si="7"/>
        <v>-0.90622136238672424</v>
      </c>
      <c r="O44" s="34">
        <f t="shared" si="8"/>
        <v>2.0900000000000141E-2</v>
      </c>
      <c r="P44" s="39">
        <f t="shared" si="9"/>
        <v>0.77738515901060601</v>
      </c>
      <c r="Q44" s="39">
        <f t="shared" si="34"/>
        <v>7.9500000000000015E-2</v>
      </c>
      <c r="R44" s="39">
        <f t="shared" si="35"/>
        <v>0.37695454545454543</v>
      </c>
      <c r="S44" s="14">
        <v>0.98209999999999997</v>
      </c>
      <c r="T44" s="14">
        <v>2.6884999999999999</v>
      </c>
      <c r="U44" s="14">
        <v>2.2029999999999998</v>
      </c>
    </row>
    <row r="45" spans="1:21" ht="15" customHeight="1" thickBot="1" x14ac:dyDescent="0.4">
      <c r="A45" s="27" t="s">
        <v>11</v>
      </c>
      <c r="B45" s="68"/>
      <c r="C45" s="6"/>
      <c r="D45" s="6"/>
      <c r="E45" s="37">
        <f>AVERAGE(E34:E44)</f>
        <v>2.5054545454545451E-2</v>
      </c>
      <c r="F45" s="40">
        <f t="shared" ref="F45:H45" si="36">AVERAGE(F34:F44)</f>
        <v>6.1484690959251393</v>
      </c>
      <c r="G45" s="38">
        <f t="shared" si="36"/>
        <v>6.4727272727272862E-3</v>
      </c>
      <c r="H45" s="38">
        <f t="shared" si="36"/>
        <v>0.5659893504602459</v>
      </c>
      <c r="I45" s="48">
        <f t="shared" ref="I45" si="37">ABS(E45-$E$32)</f>
        <v>1.9523776223776209E-2</v>
      </c>
      <c r="J45" s="49">
        <f t="shared" ref="J45" si="38">ABS(I45-$H$32)</f>
        <v>0.85918426951086702</v>
      </c>
      <c r="K45" s="14"/>
      <c r="L45" s="14"/>
      <c r="M45" s="35">
        <f>AVERAGE(M34:M44)</f>
        <v>7.0599999999999996E-2</v>
      </c>
      <c r="N45" s="36">
        <f t="shared" ref="N45" si="39">AVERAGE(N34:N44)</f>
        <v>23.457361052571812</v>
      </c>
      <c r="O45" s="36">
        <f t="shared" ref="O45" si="40">AVERAGE(O34:O44)</f>
        <v>0.39785454545454557</v>
      </c>
      <c r="P45" s="42">
        <f t="shared" ref="P45" si="41">AVERAGE(P34:P44)</f>
        <v>25.745102766393298</v>
      </c>
      <c r="Q45" s="54">
        <f t="shared" ref="Q45" si="42">ABS(M45-$E$32)</f>
        <v>6.5069230769230754E-2</v>
      </c>
      <c r="R45" s="55">
        <f t="shared" ref="R45" si="43">ABS(Q45-$H$32)</f>
        <v>0.90472972405632157</v>
      </c>
      <c r="S45" s="14"/>
      <c r="T45" s="14"/>
      <c r="U45" s="14"/>
    </row>
    <row r="46" spans="1:21" ht="15" customHeight="1" thickBot="1" x14ac:dyDescent="0.4">
      <c r="A46" s="7"/>
      <c r="B46" s="68"/>
      <c r="C46" s="6"/>
      <c r="D46" s="6"/>
      <c r="E46" s="29"/>
      <c r="F46" s="30"/>
      <c r="G46" s="29"/>
      <c r="H46" s="31"/>
      <c r="I46" s="46" t="s">
        <v>14</v>
      </c>
      <c r="J46" s="47" t="s">
        <v>15</v>
      </c>
      <c r="K46" s="14"/>
      <c r="L46" s="14"/>
      <c r="M46" s="34"/>
      <c r="N46" s="34"/>
      <c r="O46" s="34"/>
      <c r="P46" s="39"/>
      <c r="Q46" s="52" t="s">
        <v>16</v>
      </c>
      <c r="R46" s="53" t="s">
        <v>17</v>
      </c>
      <c r="S46" s="14"/>
      <c r="T46" s="14"/>
      <c r="U46" s="14"/>
    </row>
    <row r="47" spans="1:21" ht="15" customHeight="1" x14ac:dyDescent="0.35">
      <c r="A47" s="6">
        <v>1.9099999999999999E-2</v>
      </c>
      <c r="B47" s="68"/>
      <c r="C47" s="6">
        <v>0.27139999999999997</v>
      </c>
      <c r="D47" s="6">
        <v>1.8422000000000001</v>
      </c>
      <c r="E47" s="29">
        <f t="shared" si="3"/>
        <v>4.5599999999999974E-2</v>
      </c>
      <c r="F47" s="30">
        <f t="shared" ref="F47:F53" si="44">E47/S47*100</f>
        <v>20.194862710363143</v>
      </c>
      <c r="G47" s="29">
        <f t="shared" ref="G47:G53" si="45">D47-T47</f>
        <v>-0.12149999999999994</v>
      </c>
      <c r="H47" s="31">
        <f t="shared" ref="H47:H53" si="46">G47/T47*100</f>
        <v>-6.1872994856648136</v>
      </c>
      <c r="I47" s="31">
        <f>ABS(E47-$E$54)</f>
        <v>2.3500000000000049E-2</v>
      </c>
      <c r="J47" s="31">
        <f>ABS(H47-$H$54)</f>
        <v>6.7483743295528607</v>
      </c>
      <c r="K47" s="14">
        <v>0.19520000000000001</v>
      </c>
      <c r="L47" s="14">
        <v>1.8609</v>
      </c>
      <c r="M47" s="34">
        <f t="shared" si="6"/>
        <v>-3.0599999999999988E-2</v>
      </c>
      <c r="N47" s="34">
        <f t="shared" si="7"/>
        <v>-13.551815766164744</v>
      </c>
      <c r="O47" s="34">
        <f t="shared" si="8"/>
        <v>-0.1028</v>
      </c>
      <c r="P47" s="39">
        <f t="shared" si="9"/>
        <v>-5.2350155319040592</v>
      </c>
      <c r="Q47" s="39">
        <f>ABS(M47-$M$54)</f>
        <v>0.1</v>
      </c>
      <c r="R47" s="39">
        <f>ABS(O47-$O$54)</f>
        <v>0.59471428571428575</v>
      </c>
      <c r="S47" s="14">
        <v>0.2258</v>
      </c>
      <c r="T47" s="14">
        <v>1.9637</v>
      </c>
      <c r="U47" s="14">
        <v>6.7000000000000004E-2</v>
      </c>
    </row>
    <row r="48" spans="1:21" x14ac:dyDescent="0.35">
      <c r="A48" s="6">
        <v>4.8800000000000003E-2</v>
      </c>
      <c r="B48" s="6"/>
      <c r="C48" s="6">
        <v>0.46189999999999998</v>
      </c>
      <c r="D48" s="6">
        <v>2.4298999999999999</v>
      </c>
      <c r="E48" s="29">
        <f t="shared" si="3"/>
        <v>8.4899999999999975E-2</v>
      </c>
      <c r="F48" s="30">
        <f t="shared" si="44"/>
        <v>22.519893899204238</v>
      </c>
      <c r="G48" s="29">
        <f t="shared" si="45"/>
        <v>-4.2200000000000237E-2</v>
      </c>
      <c r="H48" s="31">
        <f t="shared" si="46"/>
        <v>-1.7070506856518846</v>
      </c>
      <c r="I48" s="31">
        <f t="shared" ref="I48:I53" si="47">ABS(E48-$E$54)</f>
        <v>1.5799999999999953E-2</v>
      </c>
      <c r="J48" s="31">
        <f t="shared" ref="J48:J53" si="48">ABS(H48-$H$54)</f>
        <v>2.2681255295399319</v>
      </c>
      <c r="K48" s="14">
        <v>0.63139999999999996</v>
      </c>
      <c r="L48" s="14">
        <v>3.8331</v>
      </c>
      <c r="M48" s="34">
        <f t="shared" si="6"/>
        <v>0.25439999999999996</v>
      </c>
      <c r="N48" s="34">
        <f t="shared" si="7"/>
        <v>67.480106100795751</v>
      </c>
      <c r="O48" s="34">
        <f t="shared" si="8"/>
        <v>1.3609999999999998</v>
      </c>
      <c r="P48" s="39">
        <f t="shared" si="9"/>
        <v>55.054407184175382</v>
      </c>
      <c r="Q48" s="39">
        <f t="shared" ref="Q48:Q53" si="49">ABS(M48-$M$54)</f>
        <v>0.18499999999999994</v>
      </c>
      <c r="R48" s="39">
        <f t="shared" ref="R48:R53" si="50">ABS(O48-$O$54)</f>
        <v>0.86908571428571402</v>
      </c>
      <c r="S48" s="14">
        <v>0.377</v>
      </c>
      <c r="T48" s="14">
        <v>2.4721000000000002</v>
      </c>
      <c r="U48" s="14">
        <v>8.5000000000000006E-2</v>
      </c>
    </row>
    <row r="49" spans="1:21" x14ac:dyDescent="0.35">
      <c r="A49" s="6">
        <v>0.1095</v>
      </c>
      <c r="B49" s="6"/>
      <c r="C49" s="6">
        <v>0.61240000000000006</v>
      </c>
      <c r="D49" s="6">
        <v>3.2248000000000001</v>
      </c>
      <c r="E49" s="29">
        <f t="shared" si="3"/>
        <v>0.10410000000000008</v>
      </c>
      <c r="F49" s="30">
        <f t="shared" si="44"/>
        <v>20.48003147747395</v>
      </c>
      <c r="G49" s="29">
        <f t="shared" si="45"/>
        <v>0.18820000000000014</v>
      </c>
      <c r="H49" s="31">
        <f t="shared" si="46"/>
        <v>6.1977211354804762</v>
      </c>
      <c r="I49" s="31">
        <f t="shared" si="47"/>
        <v>3.5000000000000059E-2</v>
      </c>
      <c r="J49" s="31">
        <f t="shared" si="48"/>
        <v>5.6366462915924291</v>
      </c>
      <c r="K49" s="14">
        <v>0.66400000000000003</v>
      </c>
      <c r="L49" s="14">
        <v>4.1656000000000004</v>
      </c>
      <c r="M49" s="34">
        <f t="shared" si="6"/>
        <v>0.15570000000000006</v>
      </c>
      <c r="N49" s="34">
        <f t="shared" si="7"/>
        <v>30.631516820775147</v>
      </c>
      <c r="O49" s="34">
        <f t="shared" si="8"/>
        <v>1.1290000000000004</v>
      </c>
      <c r="P49" s="39">
        <f t="shared" si="9"/>
        <v>37.179740499242591</v>
      </c>
      <c r="Q49" s="39">
        <f t="shared" si="49"/>
        <v>8.6300000000000043E-2</v>
      </c>
      <c r="R49" s="39">
        <f t="shared" si="50"/>
        <v>0.6370857142857147</v>
      </c>
      <c r="S49" s="14">
        <v>0.50829999999999997</v>
      </c>
      <c r="T49" s="14">
        <v>3.0366</v>
      </c>
      <c r="U49" s="14">
        <v>0.11899999999999999</v>
      </c>
    </row>
    <row r="50" spans="1:21" x14ac:dyDescent="0.35">
      <c r="A50" s="6">
        <v>0.1915</v>
      </c>
      <c r="B50" s="6"/>
      <c r="C50" s="6">
        <v>0.68479999999999996</v>
      </c>
      <c r="D50" s="6">
        <v>3.7823000000000002</v>
      </c>
      <c r="E50" s="29">
        <f t="shared" si="3"/>
        <v>9.5600000000000018E-2</v>
      </c>
      <c r="F50" s="30">
        <f t="shared" si="44"/>
        <v>16.225390359809914</v>
      </c>
      <c r="G50" s="29">
        <f t="shared" si="45"/>
        <v>0.20720000000000027</v>
      </c>
      <c r="H50" s="31">
        <f t="shared" si="46"/>
        <v>5.7956420799418273</v>
      </c>
      <c r="I50" s="31">
        <f t="shared" si="47"/>
        <v>2.6499999999999996E-2</v>
      </c>
      <c r="J50" s="31">
        <f t="shared" si="48"/>
        <v>5.2345672360537803</v>
      </c>
      <c r="K50" s="14">
        <v>0.66930000000000001</v>
      </c>
      <c r="L50" s="14">
        <v>4.2477999999999998</v>
      </c>
      <c r="M50" s="34">
        <f t="shared" si="6"/>
        <v>8.010000000000006E-2</v>
      </c>
      <c r="N50" s="34">
        <f t="shared" si="7"/>
        <v>13.59470468431773</v>
      </c>
      <c r="O50" s="34">
        <f t="shared" si="8"/>
        <v>0.67269999999999985</v>
      </c>
      <c r="P50" s="39">
        <f t="shared" si="9"/>
        <v>18.816256887919216</v>
      </c>
      <c r="Q50" s="39">
        <f t="shared" si="49"/>
        <v>1.0700000000000043E-2</v>
      </c>
      <c r="R50" s="39">
        <f t="shared" si="50"/>
        <v>0.18078571428571416</v>
      </c>
      <c r="S50" s="14">
        <v>0.58919999999999995</v>
      </c>
      <c r="T50" s="14">
        <v>3.5750999999999999</v>
      </c>
      <c r="U50" s="14">
        <v>0.16500000000000001</v>
      </c>
    </row>
    <row r="51" spans="1:21" x14ac:dyDescent="0.35">
      <c r="A51" s="6">
        <v>0.30620000000000003</v>
      </c>
      <c r="B51" s="6"/>
      <c r="C51" s="6">
        <v>0.71970000000000001</v>
      </c>
      <c r="D51" s="6">
        <v>4.0917000000000003</v>
      </c>
      <c r="E51" s="29">
        <f t="shared" si="3"/>
        <v>8.4400000000000031E-2</v>
      </c>
      <c r="F51" s="30">
        <f t="shared" si="44"/>
        <v>13.285062175350234</v>
      </c>
      <c r="G51" s="29">
        <f t="shared" si="45"/>
        <v>0.12810000000000032</v>
      </c>
      <c r="H51" s="31">
        <f t="shared" si="46"/>
        <v>3.2319103844989483</v>
      </c>
      <c r="I51" s="31">
        <f t="shared" si="47"/>
        <v>1.5300000000000008E-2</v>
      </c>
      <c r="J51" s="31">
        <f t="shared" si="48"/>
        <v>2.6708355406109008</v>
      </c>
      <c r="K51" s="14">
        <v>0.67390000000000005</v>
      </c>
      <c r="L51" s="14">
        <v>4.2550999999999997</v>
      </c>
      <c r="M51" s="34">
        <f t="shared" si="6"/>
        <v>3.8600000000000079E-2</v>
      </c>
      <c r="N51" s="34">
        <f t="shared" si="7"/>
        <v>6.0758696678734587</v>
      </c>
      <c r="O51" s="34">
        <f t="shared" si="8"/>
        <v>0.29149999999999965</v>
      </c>
      <c r="P51" s="39">
        <f t="shared" si="9"/>
        <v>7.3544252699565966</v>
      </c>
      <c r="Q51" s="39">
        <f t="shared" si="49"/>
        <v>3.0799999999999939E-2</v>
      </c>
      <c r="R51" s="39">
        <f t="shared" si="50"/>
        <v>0.20041428571428604</v>
      </c>
      <c r="S51" s="14">
        <v>0.63529999999999998</v>
      </c>
      <c r="T51" s="14">
        <v>3.9636</v>
      </c>
      <c r="U51" s="14">
        <v>0.253</v>
      </c>
    </row>
    <row r="52" spans="1:21" x14ac:dyDescent="0.35">
      <c r="A52" s="6">
        <v>0.51949999999999996</v>
      </c>
      <c r="B52" s="6"/>
      <c r="C52" s="6">
        <v>0.73550000000000004</v>
      </c>
      <c r="D52" s="6">
        <v>4.2057000000000002</v>
      </c>
      <c r="E52" s="29">
        <f t="shared" si="3"/>
        <v>5.7300000000000018E-2</v>
      </c>
      <c r="F52" s="30">
        <f t="shared" si="44"/>
        <v>8.4488351518726059</v>
      </c>
      <c r="G52" s="29">
        <f t="shared" si="45"/>
        <v>-4.3999999999995154E-3</v>
      </c>
      <c r="H52" s="31">
        <f t="shared" si="46"/>
        <v>-0.10451058169638526</v>
      </c>
      <c r="I52" s="31">
        <f t="shared" si="47"/>
        <v>1.1800000000000005E-2</v>
      </c>
      <c r="J52" s="31">
        <f t="shared" si="48"/>
        <v>0.66558542558443268</v>
      </c>
      <c r="K52" s="14">
        <v>0.68659999999999999</v>
      </c>
      <c r="L52" s="14">
        <v>4.3189000000000002</v>
      </c>
      <c r="M52" s="34">
        <f t="shared" si="6"/>
        <v>8.3999999999999631E-3</v>
      </c>
      <c r="N52" s="34">
        <f t="shared" si="7"/>
        <v>1.2385726924211093</v>
      </c>
      <c r="O52" s="34">
        <f t="shared" si="8"/>
        <v>0.10880000000000045</v>
      </c>
      <c r="P52" s="39">
        <f t="shared" si="9"/>
        <v>2.584261656492731</v>
      </c>
      <c r="Q52" s="39">
        <f t="shared" si="49"/>
        <v>6.1000000000000054E-2</v>
      </c>
      <c r="R52" s="39">
        <f t="shared" si="50"/>
        <v>0.38311428571428524</v>
      </c>
      <c r="S52" s="14">
        <v>0.67820000000000003</v>
      </c>
      <c r="T52" s="14">
        <v>4.2100999999999997</v>
      </c>
      <c r="U52" s="14">
        <v>0.51300000000000001</v>
      </c>
    </row>
    <row r="53" spans="1:21" ht="15" thickBot="1" x14ac:dyDescent="0.4">
      <c r="A53" s="8">
        <v>0.71279999999999999</v>
      </c>
      <c r="B53" s="8"/>
      <c r="C53" s="8">
        <v>0.74660000000000004</v>
      </c>
      <c r="D53" s="8">
        <v>4.2298999999999998</v>
      </c>
      <c r="E53" s="29">
        <f t="shared" si="3"/>
        <v>1.1800000000000033E-2</v>
      </c>
      <c r="F53" s="30">
        <f t="shared" si="44"/>
        <v>1.6058791507893349</v>
      </c>
      <c r="G53" s="29">
        <f t="shared" si="45"/>
        <v>-0.14430000000000032</v>
      </c>
      <c r="H53" s="31">
        <f t="shared" si="46"/>
        <v>-3.2988889396918366</v>
      </c>
      <c r="I53" s="31">
        <f t="shared" si="47"/>
        <v>5.729999999999999E-2</v>
      </c>
      <c r="J53" s="31">
        <f t="shared" si="48"/>
        <v>3.8599637835798841</v>
      </c>
      <c r="K53" s="16">
        <v>0.71399999999999997</v>
      </c>
      <c r="L53" s="16">
        <v>4.3574000000000002</v>
      </c>
      <c r="M53" s="34">
        <f t="shared" si="6"/>
        <v>-2.0800000000000041E-2</v>
      </c>
      <c r="N53" s="34">
        <f t="shared" si="7"/>
        <v>-2.830702231899842</v>
      </c>
      <c r="O53" s="34">
        <f t="shared" si="8"/>
        <v>-1.6799999999999926E-2</v>
      </c>
      <c r="P53" s="39">
        <f t="shared" si="9"/>
        <v>-0.38407022998490981</v>
      </c>
      <c r="Q53" s="39">
        <f t="shared" si="49"/>
        <v>9.0200000000000058E-2</v>
      </c>
      <c r="R53" s="39">
        <f t="shared" si="50"/>
        <v>0.50871428571428567</v>
      </c>
      <c r="S53" s="16">
        <v>0.73480000000000001</v>
      </c>
      <c r="T53" s="16">
        <v>4.3742000000000001</v>
      </c>
      <c r="U53" s="16">
        <v>0.99399999999999999</v>
      </c>
    </row>
    <row r="54" spans="1:21" ht="15" thickBot="1" x14ac:dyDescent="0.4">
      <c r="A54" s="26" t="s">
        <v>11</v>
      </c>
      <c r="B54" s="21"/>
      <c r="C54" s="21"/>
      <c r="D54" s="21"/>
      <c r="E54" s="37">
        <f>AVERAGE(E47:E53)</f>
        <v>6.9100000000000023E-2</v>
      </c>
      <c r="F54" s="40">
        <f t="shared" ref="F54:H54" si="51">AVERAGE(F47:F53)</f>
        <v>14.679993560694774</v>
      </c>
      <c r="G54" s="38">
        <f t="shared" si="51"/>
        <v>3.0157142857142962E-2</v>
      </c>
      <c r="H54" s="38">
        <f t="shared" si="51"/>
        <v>0.5610748438880474</v>
      </c>
      <c r="I54" s="48">
        <f t="shared" ref="I54" si="52">AVERAGE(I47:I53)</f>
        <v>2.6457142857142867E-2</v>
      </c>
      <c r="J54" s="49">
        <f t="shared" ref="J54" si="53">AVERAGE(J47:J53)</f>
        <v>3.8691568766448889</v>
      </c>
      <c r="K54" s="24"/>
      <c r="L54" s="24"/>
      <c r="M54" s="35">
        <f>AVERAGE(M47:M53)</f>
        <v>6.9400000000000017E-2</v>
      </c>
      <c r="N54" s="36">
        <f t="shared" ref="N54" si="54">AVERAGE(N47:N53)</f>
        <v>14.662607424016946</v>
      </c>
      <c r="O54" s="36">
        <f t="shared" ref="O54" si="55">AVERAGE(O47:O53)</f>
        <v>0.49191428571428569</v>
      </c>
      <c r="P54" s="43">
        <f t="shared" ref="P54" si="56">AVERAGE(P47:P53)</f>
        <v>16.481429390842507</v>
      </c>
      <c r="Q54" s="50">
        <f t="shared" ref="Q54" si="57">AVERAGE(Q47:Q53)</f>
        <v>8.0571428571428585E-2</v>
      </c>
      <c r="R54" s="51">
        <f t="shared" ref="R54" si="58">AVERAGE(R47:R53)</f>
        <v>0.48198775510204073</v>
      </c>
      <c r="S54" s="24"/>
      <c r="T54" s="24"/>
      <c r="U54" s="24"/>
    </row>
    <row r="55" spans="1:21" ht="15" thickBot="1" x14ac:dyDescent="0.4">
      <c r="I55" s="46" t="s">
        <v>14</v>
      </c>
      <c r="J55" s="47" t="s">
        <v>15</v>
      </c>
      <c r="Q55" s="52" t="s">
        <v>16</v>
      </c>
      <c r="R55" s="53" t="s">
        <v>17</v>
      </c>
    </row>
  </sheetData>
  <mergeCells count="28">
    <mergeCell ref="T3:T4"/>
    <mergeCell ref="M3:M4"/>
    <mergeCell ref="N3:N4"/>
    <mergeCell ref="O3:O4"/>
    <mergeCell ref="U3:U4"/>
    <mergeCell ref="B42:B47"/>
    <mergeCell ref="B1:B2"/>
    <mergeCell ref="A33:A34"/>
    <mergeCell ref="B33:B34"/>
    <mergeCell ref="B28:B31"/>
    <mergeCell ref="A18:A19"/>
    <mergeCell ref="B18:B19"/>
    <mergeCell ref="A5:A6"/>
    <mergeCell ref="B5:B6"/>
    <mergeCell ref="A3:A4"/>
    <mergeCell ref="B3:B4"/>
    <mergeCell ref="K1:P1"/>
    <mergeCell ref="K2:P2"/>
    <mergeCell ref="C1:J1"/>
    <mergeCell ref="C2:J2"/>
    <mergeCell ref="E3:E4"/>
    <mergeCell ref="F3:F4"/>
    <mergeCell ref="L3:L4"/>
    <mergeCell ref="P3:P4"/>
    <mergeCell ref="C3:C4"/>
    <mergeCell ref="D3:D4"/>
    <mergeCell ref="H3:H4"/>
    <mergeCell ref="G3:G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36" r:id="rId4">
          <objectPr defaultSize="0" autoPict="0" r:id="rId5">
            <anchor moveWithCells="1" siz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107950</xdr:colOff>
                <xdr:row>3</xdr:row>
                <xdr:rowOff>31750</xdr:rowOff>
              </to>
            </anchor>
          </objectPr>
        </oleObject>
      </mc:Choice>
      <mc:Fallback>
        <oleObject progId="Equation.DSMT4" shapeId="1036" r:id="rId4"/>
      </mc:Fallback>
    </mc:AlternateContent>
    <mc:AlternateContent xmlns:mc="http://schemas.openxmlformats.org/markup-compatibility/2006">
      <mc:Choice Requires="x14">
        <oleObject progId="Equation.DSMT4" shapeId="1035" r:id="rId6">
          <objectPr defaultSize="0" autoPict="0" r:id="rId7">
            <anchor moveWithCells="1" sizeWithCells="1">
              <from>
                <xdr:col>2</xdr:col>
                <xdr:colOff>0</xdr:colOff>
                <xdr:row>2</xdr:row>
                <xdr:rowOff>0</xdr:rowOff>
              </from>
              <to>
                <xdr:col>2</xdr:col>
                <xdr:colOff>120650</xdr:colOff>
                <xdr:row>3</xdr:row>
                <xdr:rowOff>31750</xdr:rowOff>
              </to>
            </anchor>
          </objectPr>
        </oleObject>
      </mc:Choice>
      <mc:Fallback>
        <oleObject progId="Equation.DSMT4" shapeId="1035" r:id="rId6"/>
      </mc:Fallback>
    </mc:AlternateContent>
    <mc:AlternateContent xmlns:mc="http://schemas.openxmlformats.org/markup-compatibility/2006">
      <mc:Choice Requires="x14">
        <oleObject progId="Equation.DSMT4" shapeId="1034" r:id="rId8">
          <objectPr defaultSize="0" autoPict="0" r:id="rId9">
            <anchor moveWithCells="1" siz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107950</xdr:colOff>
                <xdr:row>2</xdr:row>
                <xdr:rowOff>120650</xdr:rowOff>
              </to>
            </anchor>
          </objectPr>
        </oleObject>
      </mc:Choice>
      <mc:Fallback>
        <oleObject progId="Equation.DSMT4" shapeId="1034" r:id="rId8"/>
      </mc:Fallback>
    </mc:AlternateContent>
    <mc:AlternateContent xmlns:mc="http://schemas.openxmlformats.org/markup-compatibility/2006">
      <mc:Choice Requires="x14">
        <oleObject progId="Equation.DSMT4" shapeId="1033" r:id="rId10">
          <objectPr defaultSize="0" autoPict="0" r:id="rId11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10</xdr:col>
                <xdr:colOff>120650</xdr:colOff>
                <xdr:row>3</xdr:row>
                <xdr:rowOff>31750</xdr:rowOff>
              </to>
            </anchor>
          </objectPr>
        </oleObject>
      </mc:Choice>
      <mc:Fallback>
        <oleObject progId="Equation.DSMT4" shapeId="1033" r:id="rId10"/>
      </mc:Fallback>
    </mc:AlternateContent>
    <mc:AlternateContent xmlns:mc="http://schemas.openxmlformats.org/markup-compatibility/2006">
      <mc:Choice Requires="x14">
        <oleObject progId="Equation.DSMT4" shapeId="1032" r:id="rId12">
          <objectPr defaultSize="0" autoPict="0" r:id="rId13">
            <anchor moveWithCells="1" sizeWithCells="1">
              <from>
                <xdr:col>11</xdr:col>
                <xdr:colOff>0</xdr:colOff>
                <xdr:row>2</xdr:row>
                <xdr:rowOff>0</xdr:rowOff>
              </from>
              <to>
                <xdr:col>11</xdr:col>
                <xdr:colOff>107950</xdr:colOff>
                <xdr:row>2</xdr:row>
                <xdr:rowOff>120650</xdr:rowOff>
              </to>
            </anchor>
          </objectPr>
        </oleObject>
      </mc:Choice>
      <mc:Fallback>
        <oleObject progId="Equation.DSMT4" shapeId="1032" r:id="rId12"/>
      </mc:Fallback>
    </mc:AlternateContent>
    <mc:AlternateContent xmlns:mc="http://schemas.openxmlformats.org/markup-compatibility/2006">
      <mc:Choice Requires="x14">
        <oleObject progId="Equation.DSMT4" shapeId="1031" r:id="rId14">
          <objectPr defaultSize="0" autoPict="0" r:id="rId15">
            <anchor moveWithCells="1" sizeWithCells="1">
              <from>
                <xdr:col>18</xdr:col>
                <xdr:colOff>0</xdr:colOff>
                <xdr:row>2</xdr:row>
                <xdr:rowOff>0</xdr:rowOff>
              </from>
              <to>
                <xdr:col>18</xdr:col>
                <xdr:colOff>120650</xdr:colOff>
                <xdr:row>3</xdr:row>
                <xdr:rowOff>31750</xdr:rowOff>
              </to>
            </anchor>
          </objectPr>
        </oleObject>
      </mc:Choice>
      <mc:Fallback>
        <oleObject progId="Equation.DSMT4" shapeId="1031" r:id="rId14"/>
      </mc:Fallback>
    </mc:AlternateContent>
    <mc:AlternateContent xmlns:mc="http://schemas.openxmlformats.org/markup-compatibility/2006">
      <mc:Choice Requires="x14">
        <oleObject progId="Equation.DSMT4" shapeId="1030" r:id="rId16">
          <objectPr defaultSize="0" autoPict="0" r:id="rId17">
            <anchor moveWithCells="1" sizeWithCells="1">
              <from>
                <xdr:col>19</xdr:col>
                <xdr:colOff>0</xdr:colOff>
                <xdr:row>2</xdr:row>
                <xdr:rowOff>0</xdr:rowOff>
              </from>
              <to>
                <xdr:col>19</xdr:col>
                <xdr:colOff>107950</xdr:colOff>
                <xdr:row>2</xdr:row>
                <xdr:rowOff>120650</xdr:rowOff>
              </to>
            </anchor>
          </objectPr>
        </oleObject>
      </mc:Choice>
      <mc:Fallback>
        <oleObject progId="Equation.DSMT4" shapeId="1030" r:id="rId16"/>
      </mc:Fallback>
    </mc:AlternateContent>
    <mc:AlternateContent xmlns:mc="http://schemas.openxmlformats.org/markup-compatibility/2006">
      <mc:Choice Requires="x14">
        <oleObject progId="Equation.DSMT4" shapeId="1029" r:id="rId18">
          <objectPr defaultSize="0" autoPict="0" r:id="rId19">
            <anchor moveWithCells="1" sizeWithCells="1">
              <from>
                <xdr:col>20</xdr:col>
                <xdr:colOff>0</xdr:colOff>
                <xdr:row>3</xdr:row>
                <xdr:rowOff>0</xdr:rowOff>
              </from>
              <to>
                <xdr:col>20</xdr:col>
                <xdr:colOff>101600</xdr:colOff>
                <xdr:row>3</xdr:row>
                <xdr:rowOff>95250</xdr:rowOff>
              </to>
            </anchor>
          </objectPr>
        </oleObject>
      </mc:Choice>
      <mc:Fallback>
        <oleObject progId="Equation.DSMT4" shapeId="1029" r:id="rId18"/>
      </mc:Fallback>
    </mc:AlternateContent>
    <mc:AlternateContent xmlns:mc="http://schemas.openxmlformats.org/markup-compatibility/2006">
      <mc:Choice Requires="x14">
        <oleObject progId="Equation.DSMT4" shapeId="1028" r:id="rId20">
          <objectPr defaultSize="0" autoPict="0" r:id="rId21">
            <anchor moveWithCells="1" siz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69850</xdr:colOff>
                <xdr:row>4</xdr:row>
                <xdr:rowOff>101600</xdr:rowOff>
              </to>
            </anchor>
          </objectPr>
        </oleObject>
      </mc:Choice>
      <mc:Fallback>
        <oleObject progId="Equation.DSMT4" shapeId="1028" r:id="rId20"/>
      </mc:Fallback>
    </mc:AlternateContent>
    <mc:AlternateContent xmlns:mc="http://schemas.openxmlformats.org/markup-compatibility/2006">
      <mc:Choice Requires="x14">
        <oleObject progId="Equation.DSMT4" shapeId="1027" r:id="rId22">
          <objectPr defaultSize="0" autoPict="0" r:id="rId23">
            <anchor moveWithCells="1" sizeWithCells="1">
              <from>
                <xdr:col>0</xdr:col>
                <xdr:colOff>0</xdr:colOff>
                <xdr:row>17</xdr:row>
                <xdr:rowOff>0</xdr:rowOff>
              </from>
              <to>
                <xdr:col>1</xdr:col>
                <xdr:colOff>69850</xdr:colOff>
                <xdr:row>17</xdr:row>
                <xdr:rowOff>101600</xdr:rowOff>
              </to>
            </anchor>
          </objectPr>
        </oleObject>
      </mc:Choice>
      <mc:Fallback>
        <oleObject progId="Equation.DSMT4" shapeId="1027" r:id="rId22"/>
      </mc:Fallback>
    </mc:AlternateContent>
    <mc:AlternateContent xmlns:mc="http://schemas.openxmlformats.org/markup-compatibility/2006">
      <mc:Choice Requires="x14">
        <oleObject progId="Equation.DSMT4" shapeId="1026" r:id="rId24">
          <objectPr defaultSize="0" autoPict="0" r:id="rId25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1</xdr:col>
                <xdr:colOff>69850</xdr:colOff>
                <xdr:row>32</xdr:row>
                <xdr:rowOff>101600</xdr:rowOff>
              </to>
            </anchor>
          </objectPr>
        </oleObject>
      </mc:Choice>
      <mc:Fallback>
        <oleObject progId="Equation.DSMT4" shapeId="1026" r:id="rId24"/>
      </mc:Fallback>
    </mc:AlternateContent>
    <mc:AlternateContent xmlns:mc="http://schemas.openxmlformats.org/markup-compatibility/2006">
      <mc:Choice Requires="x14">
        <oleObject progId="Equation.DSMT4" shapeId="1025" r:id="rId26">
          <objectPr defaultSize="0" autoPict="0" r:id="rId27">
            <anchor moveWithCells="1" sizeWithCells="1">
              <from>
                <xdr:col>0</xdr:col>
                <xdr:colOff>0</xdr:colOff>
                <xdr:row>45</xdr:row>
                <xdr:rowOff>0</xdr:rowOff>
              </from>
              <to>
                <xdr:col>1</xdr:col>
                <xdr:colOff>69850</xdr:colOff>
                <xdr:row>45</xdr:row>
                <xdr:rowOff>101600</xdr:rowOff>
              </to>
            </anchor>
          </objectPr>
        </oleObject>
      </mc:Choice>
      <mc:Fallback>
        <oleObject progId="Equation.DSMT4" shapeId="1025" r:id="rId2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DELL-NB</dc:creator>
  <cp:lastModifiedBy>Acer</cp:lastModifiedBy>
  <dcterms:created xsi:type="dcterms:W3CDTF">2022-02-08T10:39:16Z</dcterms:created>
  <dcterms:modified xsi:type="dcterms:W3CDTF">2022-06-10T07:42:02Z</dcterms:modified>
</cp:coreProperties>
</file>